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showInkAnnotation="0"/>
  <bookViews>
    <workbookView xWindow="0" yWindow="0" windowWidth="21735" windowHeight="12675"/>
  </bookViews>
  <sheets>
    <sheet name="Фильтры" sheetId="1" r:id="rId1"/>
  </sheets>
  <definedNames>
    <definedName name="Кмумінімалці">Фильтры!#REF!</definedName>
    <definedName name="Ціна">Фильтры!#REF!</definedName>
    <definedName name="Ціна1км">Фильтры!#REF!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0" i="1"/>
  <c r="AO9"/>
  <c r="U9" s="1"/>
  <c r="AN9"/>
  <c r="Q9" s="1"/>
  <c r="AM9"/>
  <c r="M9" s="1"/>
  <c r="AL9"/>
  <c r="I9" s="1"/>
  <c r="AO8"/>
  <c r="U8" s="1"/>
  <c r="AN8"/>
  <c r="Q8" s="1"/>
  <c r="AM8"/>
  <c r="M8" s="1"/>
  <c r="AL8"/>
  <c r="I8" s="1"/>
  <c r="AO7"/>
  <c r="U7" s="1"/>
  <c r="AN7"/>
  <c r="Q7" s="1"/>
  <c r="AM7"/>
  <c r="M7" s="1"/>
  <c r="AL7"/>
  <c r="I7" s="1"/>
  <c r="AN6"/>
  <c r="Q6" s="1"/>
  <c r="AO6"/>
  <c r="U6" s="1"/>
  <c r="AM6"/>
  <c r="M6" s="1"/>
  <c r="AL6"/>
  <c r="I6" s="1"/>
  <c r="U18" l="1"/>
  <c r="Q18"/>
  <c r="M18"/>
  <c r="I18"/>
  <c r="E18"/>
  <c r="G18" s="1"/>
  <c r="U17"/>
  <c r="Q17"/>
  <c r="M17"/>
  <c r="I17"/>
  <c r="E17"/>
  <c r="G17" s="1"/>
  <c r="U16"/>
  <c r="Q16"/>
  <c r="M16"/>
  <c r="I16"/>
  <c r="E16"/>
  <c r="G16" s="1"/>
  <c r="U15"/>
  <c r="Q15"/>
  <c r="M15"/>
  <c r="I15"/>
  <c r="E15"/>
  <c r="G15" s="1"/>
  <c r="U14"/>
  <c r="Q14"/>
  <c r="M14"/>
  <c r="I14"/>
  <c r="E14"/>
  <c r="G14" s="1"/>
  <c r="U13"/>
  <c r="Q13"/>
  <c r="M13"/>
  <c r="I13"/>
  <c r="E13"/>
  <c r="G13" s="1"/>
  <c r="U12"/>
  <c r="Q12"/>
  <c r="M12"/>
  <c r="I12"/>
  <c r="E12"/>
  <c r="G12" s="1"/>
  <c r="U11"/>
  <c r="Q11"/>
  <c r="M11"/>
  <c r="I11"/>
  <c r="E11"/>
  <c r="G11" s="1"/>
  <c r="U10"/>
  <c r="Q10"/>
  <c r="M10"/>
  <c r="E10"/>
  <c r="G10" s="1"/>
  <c r="E9"/>
  <c r="G9" s="1"/>
  <c r="E8"/>
  <c r="G8" s="1"/>
  <c r="E7"/>
  <c r="G7" s="1"/>
  <c r="E6"/>
  <c r="G6" s="1"/>
  <c r="T6" s="1"/>
  <c r="L6" l="1"/>
  <c r="P6"/>
  <c r="L8"/>
  <c r="T8"/>
  <c r="L10"/>
  <c r="T10"/>
  <c r="L12"/>
  <c r="T12"/>
  <c r="L14"/>
  <c r="T14"/>
  <c r="L16"/>
  <c r="T16"/>
  <c r="L18"/>
  <c r="T18"/>
  <c r="P7"/>
  <c r="X7"/>
  <c r="P9"/>
  <c r="X9"/>
  <c r="P11"/>
  <c r="X11"/>
  <c r="P13"/>
  <c r="X13"/>
  <c r="P15"/>
  <c r="X15"/>
  <c r="P17"/>
  <c r="X17"/>
  <c r="X6"/>
  <c r="L7"/>
  <c r="T7"/>
  <c r="P8"/>
  <c r="X8"/>
  <c r="L9"/>
  <c r="T9"/>
  <c r="P10"/>
  <c r="X10"/>
  <c r="L11"/>
  <c r="T11"/>
  <c r="P12"/>
  <c r="X12"/>
  <c r="L13"/>
  <c r="T13"/>
  <c r="P14"/>
  <c r="X14"/>
  <c r="L15"/>
  <c r="T15"/>
  <c r="P16"/>
  <c r="X16"/>
  <c r="L17"/>
  <c r="T17"/>
  <c r="P18"/>
  <c r="X18"/>
</calcChain>
</file>

<file path=xl/sharedStrings.xml><?xml version="1.0" encoding="utf-8"?>
<sst xmlns="http://schemas.openxmlformats.org/spreadsheetml/2006/main" count="63" uniqueCount="15">
  <si>
    <t>Ефективн., грн/км</t>
  </si>
  <si>
    <t>км</t>
  </si>
  <si>
    <t>Відстань у замовл.</t>
  </si>
  <si>
    <t>Середня подача</t>
  </si>
  <si>
    <t>Відстань із подачею</t>
  </si>
  <si>
    <t>Фільтр</t>
  </si>
  <si>
    <t>https://itaxi.com.ua/</t>
  </si>
  <si>
    <t>Uklon (фільтр)</t>
  </si>
  <si>
    <t>Розрахунок ефективності за 1км., (грн).</t>
  </si>
  <si>
    <t>*</t>
  </si>
  <si>
    <t>Мін ціна за км.</t>
  </si>
  <si>
    <t>Км. у мінімалці;</t>
  </si>
  <si>
    <t>Введіть у біле поле:</t>
  </si>
  <si>
    <t>Середня подача;</t>
  </si>
  <si>
    <t>Мін. вартість замовлення;</t>
  </si>
</sst>
</file>

<file path=xl/styles.xml><?xml version="1.0" encoding="utf-8"?>
<styleSheet xmlns="http://schemas.openxmlformats.org/spreadsheetml/2006/main">
  <numFmts count="3">
    <numFmt numFmtId="164" formatCode="#,##0;\-#,##0;&quot;-&quot;"/>
    <numFmt numFmtId="165" formatCode="#,##0.0;\-#,##0.0;&quot;-&quot;"/>
    <numFmt numFmtId="166" formatCode="0.0"/>
  </numFmts>
  <fonts count="19">
    <font>
      <sz val="11"/>
      <color theme="1"/>
      <name val="Calibri"/>
      <family val="2"/>
      <charset val="204"/>
      <scheme val="minor"/>
    </font>
    <font>
      <sz val="12"/>
      <color theme="1"/>
      <name val="Calibri Light"/>
      <family val="2"/>
      <charset val="204"/>
      <scheme val="major"/>
    </font>
    <font>
      <b/>
      <sz val="12"/>
      <color theme="1"/>
      <name val="Calibri Light"/>
      <family val="2"/>
      <charset val="204"/>
      <scheme val="major"/>
    </font>
    <font>
      <sz val="12"/>
      <color rgb="FFFF0000"/>
      <name val="Calibri Light"/>
      <family val="2"/>
      <charset val="204"/>
      <scheme val="major"/>
    </font>
    <font>
      <sz val="12"/>
      <color rgb="FF373737"/>
      <name val="Calibri Light"/>
      <family val="2"/>
      <charset val="204"/>
      <scheme val="major"/>
    </font>
    <font>
      <b/>
      <sz val="12"/>
      <name val="Calibri Light"/>
      <family val="2"/>
      <charset val="204"/>
      <scheme val="major"/>
    </font>
    <font>
      <b/>
      <sz val="14"/>
      <name val="Calibri Light"/>
      <family val="2"/>
      <charset val="204"/>
      <scheme val="major"/>
    </font>
    <font>
      <u/>
      <sz val="11"/>
      <color theme="10"/>
      <name val="Calibri"/>
      <family val="2"/>
      <charset val="204"/>
      <scheme val="minor"/>
    </font>
    <font>
      <sz val="12"/>
      <name val="Calibri Light"/>
      <family val="2"/>
      <charset val="204"/>
      <scheme val="major"/>
    </font>
    <font>
      <i/>
      <sz val="10"/>
      <color theme="1" tint="0.14999847407452621"/>
      <name val="Calibri"/>
      <family val="2"/>
      <charset val="204"/>
      <scheme val="minor"/>
    </font>
    <font>
      <i/>
      <u/>
      <sz val="10"/>
      <color rgb="FFFF0000"/>
      <name val="Calibri"/>
      <family val="2"/>
      <charset val="204"/>
      <scheme val="minor"/>
    </font>
    <font>
      <b/>
      <sz val="10"/>
      <color theme="1"/>
      <name val="Calibri Light"/>
      <family val="2"/>
      <charset val="204"/>
      <scheme val="major"/>
    </font>
    <font>
      <sz val="8"/>
      <color theme="0" tint="-4.9989318521683403E-2"/>
      <name val="Calibri Light"/>
      <family val="2"/>
      <charset val="204"/>
      <scheme val="major"/>
    </font>
    <font>
      <sz val="8"/>
      <color theme="1"/>
      <name val="Calibri Light"/>
      <family val="2"/>
      <charset val="204"/>
      <scheme val="major"/>
    </font>
    <font>
      <b/>
      <sz val="8"/>
      <color theme="1"/>
      <name val="Calibri Light"/>
      <family val="2"/>
      <charset val="204"/>
      <scheme val="major"/>
    </font>
    <font>
      <b/>
      <sz val="8"/>
      <color theme="0" tint="-4.9989318521683403E-2"/>
      <name val="Calibri Light"/>
      <family val="2"/>
      <charset val="204"/>
      <scheme val="major"/>
    </font>
    <font>
      <b/>
      <sz val="14"/>
      <color theme="4" tint="-0.499984740745262"/>
      <name val="Calibri Light"/>
      <family val="2"/>
      <charset val="204"/>
      <scheme val="major"/>
    </font>
    <font>
      <b/>
      <sz val="12"/>
      <color theme="4" tint="-0.499984740745262"/>
      <name val="Calibri Light"/>
      <family val="2"/>
      <charset val="204"/>
      <scheme val="major"/>
    </font>
    <font>
      <b/>
      <sz val="16"/>
      <color theme="4" tint="-0.499984740745262"/>
      <name val="Calibri Light"/>
      <family val="2"/>
      <charset val="204"/>
      <scheme val="maj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130">
    <xf numFmtId="0" fontId="0" fillId="0" borderId="0" xfId="0"/>
    <xf numFmtId="0" fontId="4" fillId="3" borderId="6" xfId="0" applyFont="1" applyFill="1" applyBorder="1" applyAlignment="1" applyProtection="1">
      <alignment horizontal="left" vertical="center" wrapText="1"/>
    </xf>
    <xf numFmtId="0" fontId="4" fillId="3" borderId="5" xfId="0" applyFont="1" applyFill="1" applyBorder="1" applyAlignment="1" applyProtection="1">
      <alignment horizontal="right" vertical="center" wrapText="1"/>
    </xf>
    <xf numFmtId="0" fontId="4" fillId="3" borderId="3" xfId="0" applyFont="1" applyFill="1" applyBorder="1" applyAlignment="1" applyProtection="1">
      <alignment horizontal="left" vertical="center" wrapText="1"/>
    </xf>
    <xf numFmtId="0" fontId="4" fillId="3" borderId="1" xfId="0" applyFont="1" applyFill="1" applyBorder="1" applyAlignment="1" applyProtection="1">
      <alignment horizontal="right" vertical="center" wrapText="1"/>
    </xf>
    <xf numFmtId="0" fontId="4" fillId="3" borderId="15" xfId="0" applyFont="1" applyFill="1" applyBorder="1" applyAlignment="1" applyProtection="1">
      <alignment horizontal="left" vertical="center" wrapText="1"/>
    </xf>
    <xf numFmtId="0" fontId="4" fillId="3" borderId="22" xfId="0" applyFont="1" applyFill="1" applyBorder="1" applyAlignment="1" applyProtection="1">
      <alignment horizontal="right" vertical="center" wrapText="1"/>
    </xf>
    <xf numFmtId="0" fontId="1" fillId="0" borderId="28" xfId="0" applyFont="1" applyFill="1" applyBorder="1" applyAlignment="1" applyProtection="1">
      <alignment horizontal="center" vertical="center" wrapText="1"/>
      <protection locked="0"/>
    </xf>
    <xf numFmtId="0" fontId="1" fillId="0" borderId="27" xfId="0" applyFont="1" applyFill="1" applyBorder="1" applyAlignment="1" applyProtection="1">
      <alignment horizontal="center" vertical="center" wrapText="1"/>
      <protection locked="0"/>
    </xf>
    <xf numFmtId="0" fontId="1" fillId="2" borderId="0" xfId="0" applyFont="1" applyFill="1" applyProtection="1"/>
    <xf numFmtId="0" fontId="4" fillId="3" borderId="21" xfId="0" applyFont="1" applyFill="1" applyBorder="1" applyAlignment="1" applyProtection="1">
      <alignment horizontal="right" vertical="center" wrapText="1"/>
    </xf>
    <xf numFmtId="0" fontId="4" fillId="3" borderId="11" xfId="0" applyFont="1" applyFill="1" applyBorder="1" applyAlignment="1" applyProtection="1">
      <alignment horizontal="right" vertical="center" wrapText="1"/>
    </xf>
    <xf numFmtId="0" fontId="4" fillId="3" borderId="13" xfId="0" applyFont="1" applyFill="1" applyBorder="1" applyAlignment="1" applyProtection="1">
      <alignment horizontal="right" vertical="center" wrapText="1"/>
    </xf>
    <xf numFmtId="0" fontId="4" fillId="3" borderId="30" xfId="0" applyFont="1" applyFill="1" applyBorder="1" applyAlignment="1" applyProtection="1">
      <alignment horizontal="right" vertical="center" wrapText="1"/>
    </xf>
    <xf numFmtId="0" fontId="4" fillId="3" borderId="31" xfId="0" applyFont="1" applyFill="1" applyBorder="1" applyAlignment="1" applyProtection="1">
      <alignment horizontal="left" vertical="center" wrapText="1"/>
    </xf>
    <xf numFmtId="0" fontId="4" fillId="3" borderId="32" xfId="0" applyFont="1" applyFill="1" applyBorder="1" applyAlignment="1" applyProtection="1">
      <alignment horizontal="right" vertical="center" wrapText="1"/>
    </xf>
    <xf numFmtId="0" fontId="1" fillId="0" borderId="0" xfId="0" applyFont="1" applyFill="1" applyProtection="1"/>
    <xf numFmtId="0" fontId="1" fillId="0" borderId="0" xfId="0" applyFont="1" applyFill="1" applyAlignment="1" applyProtection="1">
      <alignment horizontal="right"/>
    </xf>
    <xf numFmtId="0" fontId="1" fillId="0" borderId="0" xfId="0" applyFont="1" applyFill="1" applyAlignment="1" applyProtection="1">
      <alignment horizontal="left"/>
    </xf>
    <xf numFmtId="0" fontId="1" fillId="0" borderId="0" xfId="0" applyFont="1" applyFill="1" applyAlignment="1" applyProtection="1">
      <alignment horizontal="right" vertical="center"/>
    </xf>
    <xf numFmtId="0" fontId="1" fillId="0" borderId="0" xfId="0" applyFont="1" applyFill="1" applyAlignment="1" applyProtection="1">
      <alignment horizontal="left" vertical="center"/>
    </xf>
    <xf numFmtId="0" fontId="1" fillId="0" borderId="0" xfId="0" applyFont="1" applyFill="1" applyAlignment="1" applyProtection="1">
      <alignment horizontal="center" vertical="center"/>
    </xf>
    <xf numFmtId="0" fontId="4" fillId="3" borderId="24" xfId="0" applyFont="1" applyFill="1" applyBorder="1" applyAlignment="1" applyProtection="1">
      <alignment horizontal="left" vertical="center" wrapText="1"/>
    </xf>
    <xf numFmtId="0" fontId="4" fillId="3" borderId="34" xfId="0" applyFont="1" applyFill="1" applyBorder="1" applyAlignment="1" applyProtection="1">
      <alignment horizontal="left" vertical="center" wrapText="1"/>
    </xf>
    <xf numFmtId="0" fontId="4" fillId="3" borderId="35" xfId="0" applyFont="1" applyFill="1" applyBorder="1" applyAlignment="1" applyProtection="1">
      <alignment horizontal="left" vertical="center" wrapText="1"/>
    </xf>
    <xf numFmtId="0" fontId="4" fillId="3" borderId="36" xfId="0" applyFont="1" applyFill="1" applyBorder="1" applyAlignment="1" applyProtection="1">
      <alignment horizontal="left" vertical="center" wrapText="1"/>
    </xf>
    <xf numFmtId="0" fontId="4" fillId="3" borderId="37" xfId="0" applyFont="1" applyFill="1" applyBorder="1" applyAlignment="1" applyProtection="1">
      <alignment horizontal="left" vertical="center" wrapText="1"/>
    </xf>
    <xf numFmtId="0" fontId="8" fillId="0" borderId="0" xfId="0" applyFont="1" applyFill="1" applyProtection="1"/>
    <xf numFmtId="0" fontId="1" fillId="2" borderId="0" xfId="0" applyFont="1" applyFill="1" applyProtection="1"/>
    <xf numFmtId="0" fontId="1" fillId="2" borderId="0" xfId="0" applyFont="1" applyFill="1" applyAlignment="1" applyProtection="1">
      <alignment horizontal="right" wrapText="1"/>
    </xf>
    <xf numFmtId="0" fontId="1" fillId="2" borderId="0" xfId="0" applyFont="1" applyFill="1" applyAlignment="1" applyProtection="1">
      <alignment horizontal="left" wrapText="1"/>
    </xf>
    <xf numFmtId="0" fontId="1" fillId="2" borderId="0" xfId="0" applyFont="1" applyFill="1" applyAlignment="1" applyProtection="1">
      <alignment horizontal="left" vertical="center" wrapText="1"/>
    </xf>
    <xf numFmtId="0" fontId="5" fillId="2" borderId="0" xfId="0" applyFont="1" applyFill="1" applyBorder="1" applyAlignment="1" applyProtection="1">
      <alignment horizontal="left" vertical="center"/>
    </xf>
    <xf numFmtId="165" fontId="3" fillId="2" borderId="0" xfId="0" applyNumberFormat="1" applyFont="1" applyFill="1" applyBorder="1" applyAlignment="1" applyProtection="1">
      <alignment horizontal="center" vertical="center" wrapText="1"/>
    </xf>
    <xf numFmtId="0" fontId="8" fillId="2" borderId="0" xfId="0" applyFont="1" applyFill="1" applyProtection="1"/>
    <xf numFmtId="0" fontId="11" fillId="2" borderId="0" xfId="0" applyFont="1" applyFill="1" applyAlignment="1" applyProtection="1"/>
    <xf numFmtId="0" fontId="1" fillId="2" borderId="0" xfId="0" applyFont="1" applyFill="1" applyAlignment="1" applyProtection="1">
      <alignment horizontal="center" vertical="center"/>
    </xf>
    <xf numFmtId="0" fontId="2" fillId="0" borderId="0" xfId="0" applyFont="1" applyFill="1" applyProtection="1"/>
    <xf numFmtId="0" fontId="10" fillId="2" borderId="0" xfId="1" applyFont="1" applyFill="1" applyAlignment="1" applyProtection="1"/>
    <xf numFmtId="0" fontId="1" fillId="2" borderId="0" xfId="0" applyFont="1" applyFill="1" applyAlignment="1" applyProtection="1">
      <alignment horizontal="right"/>
    </xf>
    <xf numFmtId="0" fontId="1" fillId="2" borderId="0" xfId="0" applyFont="1" applyFill="1" applyAlignment="1" applyProtection="1">
      <alignment horizontal="left"/>
    </xf>
    <xf numFmtId="0" fontId="1" fillId="2" borderId="0" xfId="0" applyFont="1" applyFill="1" applyAlignment="1" applyProtection="1">
      <alignment horizontal="right" vertical="center"/>
    </xf>
    <xf numFmtId="0" fontId="1" fillId="2" borderId="0" xfId="0" applyFont="1" applyFill="1" applyAlignment="1" applyProtection="1">
      <alignment horizontal="left" vertical="center"/>
    </xf>
    <xf numFmtId="0" fontId="1" fillId="2" borderId="0" xfId="0" applyFont="1" applyFill="1" applyAlignment="1" applyProtection="1">
      <alignment vertical="center"/>
    </xf>
    <xf numFmtId="0" fontId="2" fillId="2" borderId="0" xfId="0" applyFont="1" applyFill="1" applyAlignment="1" applyProtection="1">
      <alignment vertical="center"/>
    </xf>
    <xf numFmtId="0" fontId="6" fillId="2" borderId="0" xfId="0" applyFont="1" applyFill="1" applyBorder="1" applyAlignment="1" applyProtection="1">
      <alignment vertical="center"/>
    </xf>
    <xf numFmtId="0" fontId="5" fillId="2" borderId="0" xfId="0" applyFont="1" applyFill="1" applyBorder="1" applyAlignment="1" applyProtection="1">
      <alignment vertical="center"/>
    </xf>
    <xf numFmtId="0" fontId="12" fillId="0" borderId="0" xfId="0" applyFont="1" applyFill="1" applyBorder="1" applyAlignment="1" applyProtection="1">
      <alignment horizontal="center" vertical="center" wrapText="1"/>
    </xf>
    <xf numFmtId="0" fontId="12" fillId="0" borderId="0" xfId="0" applyFont="1" applyFill="1" applyBorder="1" applyAlignment="1" applyProtection="1">
      <alignment horizontal="center" vertical="center"/>
    </xf>
    <xf numFmtId="0" fontId="12" fillId="0" borderId="0" xfId="0" applyFont="1" applyFill="1" applyBorder="1" applyAlignment="1" applyProtection="1">
      <alignment vertical="center" wrapText="1"/>
    </xf>
    <xf numFmtId="0" fontId="12" fillId="0" borderId="0" xfId="0" applyFont="1" applyFill="1" applyBorder="1" applyAlignment="1" applyProtection="1">
      <alignment vertical="center"/>
    </xf>
    <xf numFmtId="0" fontId="3" fillId="3" borderId="9" xfId="0" applyFont="1" applyFill="1" applyBorder="1" applyAlignment="1" applyProtection="1">
      <alignment horizontal="center" vertical="center" wrapText="1"/>
    </xf>
    <xf numFmtId="0" fontId="3" fillId="3" borderId="29" xfId="0" applyFont="1" applyFill="1" applyBorder="1" applyAlignment="1" applyProtection="1">
      <alignment horizontal="center" vertical="center" wrapText="1"/>
    </xf>
    <xf numFmtId="0" fontId="1" fillId="3" borderId="7" xfId="0" applyFont="1" applyFill="1" applyBorder="1" applyAlignment="1" applyProtection="1">
      <alignment horizontal="center" vertical="center" wrapText="1"/>
    </xf>
    <xf numFmtId="0" fontId="1" fillId="3" borderId="8" xfId="0" applyFont="1" applyFill="1" applyBorder="1" applyAlignment="1" applyProtection="1">
      <alignment horizontal="center" vertical="center" wrapText="1"/>
    </xf>
    <xf numFmtId="0" fontId="3" fillId="3" borderId="19" xfId="0" applyFont="1" applyFill="1" applyBorder="1" applyAlignment="1" applyProtection="1">
      <alignment horizontal="center" vertical="center" wrapText="1"/>
    </xf>
    <xf numFmtId="0" fontId="3" fillId="3" borderId="25" xfId="0" applyFont="1" applyFill="1" applyBorder="1" applyAlignment="1" applyProtection="1">
      <alignment horizontal="center" vertical="center" wrapText="1"/>
    </xf>
    <xf numFmtId="0" fontId="1" fillId="3" borderId="17" xfId="0" applyFont="1" applyFill="1" applyBorder="1" applyAlignment="1" applyProtection="1">
      <alignment horizontal="center" vertical="center" wrapText="1"/>
    </xf>
    <xf numFmtId="0" fontId="1" fillId="3" borderId="18" xfId="0" applyFont="1" applyFill="1" applyBorder="1" applyAlignment="1" applyProtection="1">
      <alignment horizontal="center" vertical="center" wrapText="1"/>
    </xf>
    <xf numFmtId="0" fontId="1" fillId="3" borderId="23" xfId="0" applyFont="1" applyFill="1" applyBorder="1" applyAlignment="1" applyProtection="1">
      <alignment horizontal="center" vertical="center" wrapText="1"/>
    </xf>
    <xf numFmtId="0" fontId="1" fillId="3" borderId="24" xfId="0" applyFont="1" applyFill="1" applyBorder="1" applyAlignment="1" applyProtection="1">
      <alignment horizontal="center" vertical="center" wrapText="1"/>
    </xf>
    <xf numFmtId="0" fontId="1" fillId="3" borderId="32" xfId="0" applyFont="1" applyFill="1" applyBorder="1" applyAlignment="1" applyProtection="1">
      <alignment horizontal="center" wrapText="1"/>
    </xf>
    <xf numFmtId="0" fontId="1" fillId="3" borderId="31" xfId="0" applyFont="1" applyFill="1" applyBorder="1" applyAlignment="1" applyProtection="1">
      <alignment horizontal="center" wrapText="1"/>
    </xf>
    <xf numFmtId="0" fontId="1" fillId="3" borderId="19" xfId="0" applyFont="1" applyFill="1" applyBorder="1" applyAlignment="1" applyProtection="1">
      <alignment horizontal="center" vertical="center" wrapText="1"/>
    </xf>
    <xf numFmtId="0" fontId="1" fillId="3" borderId="20" xfId="0" applyFont="1" applyFill="1" applyBorder="1" applyAlignment="1" applyProtection="1">
      <alignment horizontal="center" vertical="center" wrapText="1"/>
    </xf>
    <xf numFmtId="0" fontId="1" fillId="3" borderId="25" xfId="0" applyFont="1" applyFill="1" applyBorder="1" applyAlignment="1" applyProtection="1">
      <alignment horizontal="center" vertical="center" wrapText="1"/>
    </xf>
    <xf numFmtId="0" fontId="1" fillId="3" borderId="26" xfId="0" applyFont="1" applyFill="1" applyBorder="1" applyAlignment="1" applyProtection="1">
      <alignment horizontal="center" vertical="center" wrapText="1"/>
    </xf>
    <xf numFmtId="0" fontId="14" fillId="2" borderId="0" xfId="0" applyFont="1" applyFill="1" applyAlignment="1" applyProtection="1"/>
    <xf numFmtId="0" fontId="14" fillId="2" borderId="0" xfId="0" applyFont="1" applyFill="1" applyAlignment="1" applyProtection="1">
      <alignment vertical="center"/>
    </xf>
    <xf numFmtId="0" fontId="14" fillId="0" borderId="0" xfId="0" applyFont="1" applyFill="1" applyProtection="1"/>
    <xf numFmtId="0" fontId="13" fillId="2" borderId="0" xfId="0" applyFont="1" applyFill="1" applyAlignment="1" applyProtection="1">
      <alignment vertical="center"/>
    </xf>
    <xf numFmtId="0" fontId="13" fillId="0" borderId="0" xfId="0" applyFont="1" applyFill="1" applyProtection="1"/>
    <xf numFmtId="165" fontId="13" fillId="2" borderId="0" xfId="0" applyNumberFormat="1" applyFont="1" applyFill="1" applyBorder="1" applyAlignment="1" applyProtection="1">
      <alignment horizontal="center" vertical="center" wrapText="1"/>
    </xf>
    <xf numFmtId="0" fontId="14" fillId="2" borderId="0" xfId="0" applyFont="1" applyFill="1" applyBorder="1" applyAlignment="1" applyProtection="1">
      <alignment horizontal="left" vertical="center"/>
    </xf>
    <xf numFmtId="0" fontId="13" fillId="2" borderId="0" xfId="0" applyFont="1" applyFill="1" applyAlignment="1" applyProtection="1">
      <alignment horizontal="center" vertical="center"/>
    </xf>
    <xf numFmtId="0" fontId="13" fillId="0" borderId="0" xfId="0" applyFont="1" applyFill="1" applyAlignment="1" applyProtection="1">
      <alignment horizontal="center" vertical="center"/>
    </xf>
    <xf numFmtId="0" fontId="7" fillId="2" borderId="0" xfId="1" applyFill="1" applyAlignment="1" applyProtection="1">
      <alignment horizontal="center"/>
    </xf>
    <xf numFmtId="0" fontId="9" fillId="2" borderId="0" xfId="1" applyFont="1" applyFill="1" applyAlignment="1" applyProtection="1">
      <alignment horizontal="center"/>
    </xf>
    <xf numFmtId="165" fontId="3" fillId="3" borderId="10" xfId="0" applyNumberFormat="1" applyFont="1" applyFill="1" applyBorder="1" applyAlignment="1" applyProtection="1">
      <alignment horizontal="center" vertical="center" wrapText="1"/>
    </xf>
    <xf numFmtId="165" fontId="3" fillId="3" borderId="12" xfId="0" applyNumberFormat="1" applyFont="1" applyFill="1" applyBorder="1" applyAlignment="1" applyProtection="1">
      <alignment horizontal="center" vertical="center" wrapText="1"/>
    </xf>
    <xf numFmtId="165" fontId="3" fillId="3" borderId="16" xfId="0" applyNumberFormat="1" applyFont="1" applyFill="1" applyBorder="1" applyAlignment="1" applyProtection="1">
      <alignment horizontal="center" vertical="center" wrapText="1"/>
    </xf>
    <xf numFmtId="165" fontId="3" fillId="3" borderId="5" xfId="0" applyNumberFormat="1" applyFont="1" applyFill="1" applyBorder="1" applyAlignment="1" applyProtection="1">
      <alignment horizontal="center" vertical="center" wrapText="1"/>
    </xf>
    <xf numFmtId="165" fontId="3" fillId="3" borderId="1" xfId="0" applyNumberFormat="1" applyFont="1" applyFill="1" applyBorder="1" applyAlignment="1" applyProtection="1">
      <alignment horizontal="center" vertical="center" wrapText="1"/>
    </xf>
    <xf numFmtId="165" fontId="3" fillId="3" borderId="22" xfId="0" applyNumberFormat="1" applyFont="1" applyFill="1" applyBorder="1" applyAlignment="1" applyProtection="1">
      <alignment horizontal="center" vertical="center" wrapText="1"/>
    </xf>
    <xf numFmtId="164" fontId="4" fillId="5" borderId="21" xfId="0" applyNumberFormat="1" applyFont="1" applyFill="1" applyBorder="1" applyAlignment="1" applyProtection="1">
      <alignment horizontal="center" vertical="center" wrapText="1"/>
    </xf>
    <xf numFmtId="164" fontId="4" fillId="5" borderId="4" xfId="0" applyNumberFormat="1" applyFont="1" applyFill="1" applyBorder="1" applyAlignment="1" applyProtection="1">
      <alignment horizontal="center" vertical="center" wrapText="1"/>
    </xf>
    <xf numFmtId="164" fontId="4" fillId="5" borderId="6" xfId="0" applyNumberFormat="1" applyFont="1" applyFill="1" applyBorder="1" applyAlignment="1" applyProtection="1">
      <alignment horizontal="center" vertical="center" wrapText="1"/>
    </xf>
    <xf numFmtId="164" fontId="4" fillId="5" borderId="11" xfId="0" applyNumberFormat="1" applyFont="1" applyFill="1" applyBorder="1" applyAlignment="1" applyProtection="1">
      <alignment horizontal="center" vertical="center" wrapText="1"/>
    </xf>
    <xf numFmtId="164" fontId="4" fillId="5" borderId="2" xfId="0" applyNumberFormat="1" applyFont="1" applyFill="1" applyBorder="1" applyAlignment="1" applyProtection="1">
      <alignment horizontal="center" vertical="center" wrapText="1"/>
    </xf>
    <xf numFmtId="164" fontId="4" fillId="5" borderId="3" xfId="0" applyNumberFormat="1" applyFont="1" applyFill="1" applyBorder="1" applyAlignment="1" applyProtection="1">
      <alignment horizontal="center" vertical="center" wrapText="1"/>
    </xf>
    <xf numFmtId="164" fontId="4" fillId="5" borderId="13" xfId="0" applyNumberFormat="1" applyFont="1" applyFill="1" applyBorder="1" applyAlignment="1" applyProtection="1">
      <alignment horizontal="center" vertical="center" wrapText="1"/>
    </xf>
    <xf numFmtId="164" fontId="4" fillId="5" borderId="14" xfId="0" applyNumberFormat="1" applyFont="1" applyFill="1" applyBorder="1" applyAlignment="1" applyProtection="1">
      <alignment horizontal="center" vertical="center" wrapText="1"/>
    </xf>
    <xf numFmtId="164" fontId="4" fillId="5" borderId="15" xfId="0" applyNumberFormat="1" applyFont="1" applyFill="1" applyBorder="1" applyAlignment="1" applyProtection="1">
      <alignment horizontal="center" vertical="center" wrapText="1"/>
    </xf>
    <xf numFmtId="166" fontId="1" fillId="4" borderId="25" xfId="0" applyNumberFormat="1" applyFont="1" applyFill="1" applyBorder="1" applyAlignment="1" applyProtection="1">
      <alignment vertical="center" wrapText="1"/>
      <protection locked="0"/>
    </xf>
    <xf numFmtId="0" fontId="15" fillId="0" borderId="0" xfId="0" applyFont="1" applyFill="1" applyAlignment="1" applyProtection="1">
      <alignment vertical="center"/>
    </xf>
    <xf numFmtId="0" fontId="15" fillId="0" borderId="0" xfId="0" applyFont="1" applyFill="1" applyBorder="1" applyAlignment="1" applyProtection="1">
      <alignment vertical="center"/>
    </xf>
    <xf numFmtId="0" fontId="15" fillId="0" borderId="0" xfId="0" applyFont="1" applyFill="1" applyBorder="1" applyProtection="1"/>
    <xf numFmtId="0" fontId="12" fillId="0" borderId="0" xfId="0" applyFont="1" applyFill="1" applyAlignment="1" applyProtection="1">
      <alignment vertical="center"/>
    </xf>
    <xf numFmtId="0" fontId="12" fillId="0" borderId="0" xfId="0" applyFont="1" applyFill="1" applyBorder="1" applyProtection="1"/>
    <xf numFmtId="0" fontId="15" fillId="0" borderId="0" xfId="0" applyFont="1" applyFill="1" applyBorder="1" applyAlignment="1" applyProtection="1">
      <alignment vertical="center" wrapText="1"/>
    </xf>
    <xf numFmtId="165" fontId="12" fillId="0" borderId="0" xfId="0" applyNumberFormat="1" applyFont="1" applyFill="1" applyBorder="1" applyAlignment="1" applyProtection="1">
      <alignment horizontal="center" vertical="center" wrapText="1"/>
    </xf>
    <xf numFmtId="0" fontId="15" fillId="0" borderId="0" xfId="0" applyFont="1" applyFill="1" applyBorder="1" applyAlignment="1" applyProtection="1">
      <alignment horizontal="center" vertical="center"/>
    </xf>
    <xf numFmtId="0" fontId="15" fillId="0" borderId="0" xfId="0" applyFont="1" applyFill="1" applyBorder="1" applyAlignment="1" applyProtection="1">
      <alignment horizontal="left" vertical="center"/>
    </xf>
    <xf numFmtId="0" fontId="12" fillId="0" borderId="0" xfId="0" applyFont="1" applyFill="1" applyAlignment="1" applyProtection="1">
      <alignment horizontal="center" vertical="center"/>
    </xf>
    <xf numFmtId="0" fontId="12" fillId="0" borderId="0" xfId="0" applyFont="1" applyFill="1" applyProtection="1"/>
    <xf numFmtId="0" fontId="4" fillId="5" borderId="32" xfId="0" applyFont="1" applyFill="1" applyBorder="1" applyAlignment="1" applyProtection="1">
      <alignment vertical="center" wrapText="1"/>
    </xf>
    <xf numFmtId="0" fontId="4" fillId="5" borderId="1" xfId="0" applyFont="1" applyFill="1" applyBorder="1" applyAlignment="1" applyProtection="1">
      <alignment vertical="center" wrapText="1"/>
    </xf>
    <xf numFmtId="0" fontId="4" fillId="5" borderId="22" xfId="0" applyFont="1" applyFill="1" applyBorder="1" applyAlignment="1" applyProtection="1">
      <alignment vertical="center" wrapText="1"/>
    </xf>
    <xf numFmtId="164" fontId="4" fillId="5" borderId="30" xfId="0" applyNumberFormat="1" applyFont="1" applyFill="1" applyBorder="1" applyAlignment="1" applyProtection="1">
      <alignment horizontal="center" vertical="center" wrapText="1"/>
    </xf>
    <xf numFmtId="164" fontId="4" fillId="5" borderId="33" xfId="0" applyNumberFormat="1" applyFont="1" applyFill="1" applyBorder="1" applyAlignment="1" applyProtection="1">
      <alignment horizontal="center" vertical="center" wrapText="1"/>
    </xf>
    <xf numFmtId="164" fontId="4" fillId="5" borderId="31" xfId="0" applyNumberFormat="1" applyFont="1" applyFill="1" applyBorder="1" applyAlignment="1" applyProtection="1">
      <alignment horizontal="center" vertical="center" wrapText="1"/>
    </xf>
    <xf numFmtId="49" fontId="1" fillId="2" borderId="0" xfId="0" applyNumberFormat="1" applyFont="1" applyFill="1" applyProtection="1"/>
    <xf numFmtId="49" fontId="1" fillId="2" borderId="0" xfId="0" applyNumberFormat="1" applyFont="1" applyFill="1" applyAlignment="1" applyProtection="1">
      <alignment horizontal="right"/>
    </xf>
    <xf numFmtId="49" fontId="1" fillId="2" borderId="0" xfId="0" applyNumberFormat="1" applyFont="1" applyFill="1" applyAlignment="1" applyProtection="1">
      <alignment horizontal="left"/>
    </xf>
    <xf numFmtId="49" fontId="1" fillId="2" borderId="0" xfId="0" applyNumberFormat="1" applyFont="1" applyFill="1" applyAlignment="1" applyProtection="1">
      <alignment horizontal="right" vertical="center"/>
    </xf>
    <xf numFmtId="49" fontId="1" fillId="2" borderId="0" xfId="0" applyNumberFormat="1" applyFont="1" applyFill="1" applyAlignment="1" applyProtection="1">
      <alignment horizontal="left" vertical="center"/>
    </xf>
    <xf numFmtId="49" fontId="1" fillId="2" borderId="0" xfId="0" applyNumberFormat="1" applyFont="1" applyFill="1" applyAlignment="1" applyProtection="1">
      <alignment horizontal="center" vertical="center"/>
    </xf>
    <xf numFmtId="49" fontId="9" fillId="2" borderId="0" xfId="1" applyNumberFormat="1" applyFont="1" applyFill="1" applyAlignment="1" applyProtection="1">
      <alignment horizontal="right"/>
    </xf>
    <xf numFmtId="49" fontId="2" fillId="2" borderId="0" xfId="0" applyNumberFormat="1" applyFont="1" applyFill="1" applyProtection="1"/>
    <xf numFmtId="49" fontId="2" fillId="2" borderId="0" xfId="0" applyNumberFormat="1" applyFont="1" applyFill="1" applyAlignment="1" applyProtection="1">
      <alignment horizontal="center" vertical="center"/>
    </xf>
    <xf numFmtId="49" fontId="16" fillId="2" borderId="0" xfId="0" applyNumberFormat="1" applyFont="1" applyFill="1" applyBorder="1" applyAlignment="1" applyProtection="1">
      <alignment vertical="center"/>
    </xf>
    <xf numFmtId="49" fontId="17" fillId="2" borderId="0" xfId="0" applyNumberFormat="1" applyFont="1" applyFill="1" applyAlignment="1" applyProtection="1">
      <alignment horizontal="right"/>
    </xf>
    <xf numFmtId="49" fontId="17" fillId="2" borderId="0" xfId="0" applyNumberFormat="1" applyFont="1" applyFill="1" applyAlignment="1" applyProtection="1">
      <alignment horizontal="left"/>
    </xf>
    <xf numFmtId="49" fontId="17" fillId="2" borderId="0" xfId="0" applyNumberFormat="1" applyFont="1" applyFill="1" applyBorder="1" applyAlignment="1" applyProtection="1">
      <alignment horizontal="left" vertical="center"/>
    </xf>
    <xf numFmtId="49" fontId="17" fillId="2" borderId="0" xfId="0" applyNumberFormat="1" applyFont="1" applyFill="1" applyAlignment="1" applyProtection="1">
      <alignment horizontal="right" vertical="center"/>
    </xf>
    <xf numFmtId="49" fontId="17" fillId="2" borderId="0" xfId="0" applyNumberFormat="1" applyFont="1" applyFill="1" applyAlignment="1" applyProtection="1">
      <alignment horizontal="left" vertical="center"/>
    </xf>
    <xf numFmtId="0" fontId="17" fillId="2" borderId="0" xfId="0" applyFont="1" applyFill="1" applyProtection="1"/>
    <xf numFmtId="0" fontId="17" fillId="2" borderId="0" xfId="0" applyFont="1" applyFill="1" applyBorder="1" applyAlignment="1" applyProtection="1">
      <alignment vertical="center"/>
    </xf>
    <xf numFmtId="0" fontId="16" fillId="2" borderId="0" xfId="0" applyFont="1" applyFill="1" applyBorder="1" applyAlignment="1" applyProtection="1">
      <alignment vertical="center"/>
    </xf>
    <xf numFmtId="0" fontId="18" fillId="2" borderId="0" xfId="0" applyFont="1" applyFill="1" applyBorder="1" applyAlignment="1" applyProtection="1">
      <alignment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itaxi.com.u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E61"/>
  <sheetViews>
    <sheetView tabSelected="1" topLeftCell="B1" workbookViewId="0">
      <selection activeCell="P32" sqref="P32"/>
    </sheetView>
  </sheetViews>
  <sheetFormatPr defaultColWidth="9" defaultRowHeight="15.75"/>
  <cols>
    <col min="1" max="1" width="9.5703125" style="16" hidden="1" customWidth="1"/>
    <col min="2" max="2" width="3.7109375" style="16" customWidth="1"/>
    <col min="3" max="3" width="5.5703125" style="17" customWidth="1"/>
    <col min="4" max="4" width="3.42578125" style="18" customWidth="1"/>
    <col min="5" max="5" width="5.5703125" style="17" customWidth="1"/>
    <col min="6" max="6" width="3.42578125" style="18" customWidth="1"/>
    <col min="7" max="7" width="5.7109375" style="19" customWidth="1"/>
    <col min="8" max="8" width="3.42578125" style="20" customWidth="1"/>
    <col min="9" max="11" width="4.5703125" style="21" customWidth="1"/>
    <col min="12" max="12" width="11" style="21" customWidth="1"/>
    <col min="13" max="15" width="4.5703125" style="21" customWidth="1"/>
    <col min="16" max="16" width="11" style="21" customWidth="1"/>
    <col min="17" max="19" width="4.5703125" style="21" customWidth="1"/>
    <col min="20" max="20" width="11" style="21" customWidth="1"/>
    <col min="21" max="23" width="4.5703125" style="21" customWidth="1"/>
    <col min="24" max="24" width="11" style="21" customWidth="1"/>
    <col min="25" max="25" width="6" style="21" customWidth="1"/>
    <col min="26" max="28" width="6" style="75" customWidth="1"/>
    <col min="29" max="29" width="3.7109375" style="75" customWidth="1"/>
    <col min="30" max="30" width="3.28515625" style="75" customWidth="1"/>
    <col min="31" max="36" width="3.7109375" style="103" customWidth="1"/>
    <col min="37" max="37" width="4.42578125" style="104" customWidth="1"/>
    <col min="38" max="42" width="3.5703125" style="103" customWidth="1"/>
    <col min="43" max="47" width="3.5703125" style="104" customWidth="1"/>
    <col min="48" max="51" width="9" style="104"/>
    <col min="52" max="57" width="9" style="71"/>
    <col min="58" max="16384" width="9" style="16"/>
  </cols>
  <sheetData>
    <row r="1" spans="1:57" s="37" customFormat="1" ht="23.85" customHeight="1">
      <c r="B1" s="126"/>
      <c r="C1" s="127" t="s">
        <v>7</v>
      </c>
      <c r="D1" s="127"/>
      <c r="E1" s="127"/>
      <c r="F1" s="127"/>
      <c r="G1" s="127"/>
      <c r="H1" s="127"/>
      <c r="I1" s="127"/>
      <c r="J1" s="127"/>
      <c r="K1" s="127"/>
      <c r="L1" s="127"/>
      <c r="M1" s="46"/>
      <c r="N1" s="46"/>
      <c r="O1" s="46"/>
      <c r="P1" s="46"/>
      <c r="Q1" s="46"/>
      <c r="R1" s="46"/>
      <c r="S1" s="46"/>
      <c r="T1" s="77"/>
      <c r="U1" s="76" t="s">
        <v>6</v>
      </c>
      <c r="V1" s="76"/>
      <c r="W1" s="76"/>
      <c r="X1" s="76"/>
      <c r="Y1" s="35"/>
      <c r="Z1" s="67"/>
      <c r="AA1" s="67"/>
      <c r="AB1" s="67"/>
      <c r="AC1" s="68"/>
      <c r="AD1" s="68"/>
      <c r="AE1" s="94"/>
      <c r="AF1" s="94"/>
      <c r="AG1" s="94"/>
      <c r="AH1" s="94"/>
      <c r="AI1" s="94"/>
      <c r="AJ1" s="94"/>
      <c r="AK1" s="95"/>
      <c r="AL1" s="95"/>
      <c r="AM1" s="95"/>
      <c r="AN1" s="95"/>
      <c r="AO1" s="95"/>
      <c r="AP1" s="95"/>
      <c r="AQ1" s="96"/>
      <c r="AR1" s="96"/>
      <c r="AS1" s="96"/>
      <c r="AT1" s="96"/>
      <c r="AU1" s="96"/>
      <c r="AV1" s="96"/>
      <c r="AW1" s="96"/>
      <c r="AX1" s="96"/>
      <c r="AY1" s="96"/>
      <c r="AZ1" s="69"/>
      <c r="BA1" s="69"/>
      <c r="BB1" s="69"/>
      <c r="BC1" s="69"/>
      <c r="BD1" s="69"/>
      <c r="BE1" s="69"/>
    </row>
    <row r="2" spans="1:57" s="37" customFormat="1" ht="13.7" customHeight="1">
      <c r="B2" s="126"/>
      <c r="C2" s="129" t="s">
        <v>8</v>
      </c>
      <c r="D2" s="128"/>
      <c r="E2" s="128"/>
      <c r="F2" s="128"/>
      <c r="G2" s="128"/>
      <c r="H2" s="128"/>
      <c r="I2" s="128"/>
      <c r="J2" s="128"/>
      <c r="K2" s="128"/>
      <c r="L2" s="128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4"/>
      <c r="Z2" s="68"/>
      <c r="AA2" s="68"/>
      <c r="AB2" s="68"/>
      <c r="AC2" s="68"/>
      <c r="AD2" s="68"/>
      <c r="AE2" s="94"/>
      <c r="AF2" s="94"/>
      <c r="AG2" s="94"/>
      <c r="AH2" s="94"/>
      <c r="AI2" s="94"/>
      <c r="AJ2" s="94"/>
      <c r="AK2" s="95"/>
      <c r="AL2" s="95"/>
      <c r="AM2" s="95"/>
      <c r="AN2" s="95"/>
      <c r="AO2" s="95"/>
      <c r="AP2" s="95"/>
      <c r="AQ2" s="96"/>
      <c r="AR2" s="96"/>
      <c r="AS2" s="96"/>
      <c r="AT2" s="96"/>
      <c r="AU2" s="96"/>
      <c r="AV2" s="96"/>
      <c r="AW2" s="96"/>
      <c r="AX2" s="96"/>
      <c r="AY2" s="96"/>
      <c r="AZ2" s="69"/>
      <c r="BA2" s="69"/>
      <c r="BB2" s="69"/>
      <c r="BC2" s="69"/>
      <c r="BD2" s="69"/>
      <c r="BE2" s="69"/>
    </row>
    <row r="3" spans="1:57" ht="17.100000000000001" customHeight="1" thickBot="1">
      <c r="B3" s="28"/>
      <c r="C3" s="29"/>
      <c r="D3" s="30"/>
      <c r="E3" s="29"/>
      <c r="F3" s="30"/>
      <c r="G3" s="29"/>
      <c r="H3" s="30"/>
      <c r="I3" s="31"/>
      <c r="J3" s="31"/>
      <c r="K3" s="31"/>
      <c r="L3" s="30"/>
      <c r="M3" s="31"/>
      <c r="N3" s="31"/>
      <c r="O3" s="31"/>
      <c r="P3" s="30"/>
      <c r="Q3" s="31"/>
      <c r="R3" s="31"/>
      <c r="S3" s="31"/>
      <c r="T3" s="30"/>
      <c r="U3" s="31"/>
      <c r="V3" s="31"/>
      <c r="W3" s="31"/>
      <c r="X3" s="30"/>
      <c r="Y3" s="43"/>
      <c r="Z3" s="70"/>
      <c r="AA3" s="70"/>
      <c r="AB3" s="70"/>
      <c r="AC3" s="70"/>
      <c r="AD3" s="70"/>
      <c r="AE3" s="97"/>
      <c r="AF3" s="97"/>
      <c r="AG3" s="97"/>
      <c r="AH3" s="97"/>
      <c r="AI3" s="97"/>
      <c r="AJ3" s="97"/>
      <c r="AK3" s="50"/>
      <c r="AL3" s="50"/>
      <c r="AM3" s="50"/>
      <c r="AN3" s="50"/>
      <c r="AO3" s="50"/>
      <c r="AP3" s="50"/>
      <c r="AQ3" s="98"/>
      <c r="AR3" s="98"/>
      <c r="AS3" s="98"/>
      <c r="AT3" s="98"/>
      <c r="AU3" s="98"/>
      <c r="AV3" s="98"/>
      <c r="AW3" s="98"/>
      <c r="AX3" s="98"/>
      <c r="AY3" s="98"/>
    </row>
    <row r="4" spans="1:57" ht="29.25" customHeight="1">
      <c r="A4" s="9"/>
      <c r="B4" s="28"/>
      <c r="C4" s="57" t="s">
        <v>2</v>
      </c>
      <c r="D4" s="58"/>
      <c r="E4" s="61" t="s">
        <v>3</v>
      </c>
      <c r="F4" s="62"/>
      <c r="G4" s="63" t="s">
        <v>4</v>
      </c>
      <c r="H4" s="64"/>
      <c r="I4" s="53" t="s">
        <v>5</v>
      </c>
      <c r="J4" s="54"/>
      <c r="K4" s="54"/>
      <c r="L4" s="51" t="s">
        <v>0</v>
      </c>
      <c r="M4" s="53" t="s">
        <v>5</v>
      </c>
      <c r="N4" s="54"/>
      <c r="O4" s="54"/>
      <c r="P4" s="51" t="s">
        <v>0</v>
      </c>
      <c r="Q4" s="53" t="s">
        <v>5</v>
      </c>
      <c r="R4" s="54"/>
      <c r="S4" s="54"/>
      <c r="T4" s="55" t="s">
        <v>0</v>
      </c>
      <c r="U4" s="53" t="s">
        <v>5</v>
      </c>
      <c r="V4" s="54"/>
      <c r="W4" s="54"/>
      <c r="X4" s="51" t="s">
        <v>0</v>
      </c>
      <c r="Y4" s="43"/>
      <c r="Z4" s="70"/>
      <c r="AA4" s="70"/>
      <c r="AB4" s="70"/>
      <c r="AC4" s="70"/>
      <c r="AD4" s="70"/>
      <c r="AE4" s="97"/>
      <c r="AF4" s="97"/>
      <c r="AG4" s="97"/>
      <c r="AH4" s="97"/>
      <c r="AI4" s="97"/>
      <c r="AJ4" s="97"/>
      <c r="AK4" s="50"/>
      <c r="AL4" s="50"/>
      <c r="AM4" s="50"/>
      <c r="AN4" s="50"/>
      <c r="AO4" s="50"/>
      <c r="AP4" s="50"/>
      <c r="AQ4" s="47">
        <v>100</v>
      </c>
      <c r="AR4" s="47">
        <v>1</v>
      </c>
      <c r="AS4" s="48">
        <v>18</v>
      </c>
      <c r="AT4" s="98"/>
      <c r="AU4" s="98"/>
      <c r="AV4" s="98"/>
      <c r="AW4" s="98"/>
      <c r="AX4" s="98"/>
      <c r="AY4" s="98"/>
    </row>
    <row r="5" spans="1:57" ht="23.1" customHeight="1" thickBot="1">
      <c r="A5" s="9"/>
      <c r="B5" s="28"/>
      <c r="C5" s="59"/>
      <c r="D5" s="60"/>
      <c r="E5" s="93">
        <v>1.5</v>
      </c>
      <c r="F5" s="22" t="s">
        <v>1</v>
      </c>
      <c r="G5" s="65"/>
      <c r="H5" s="66"/>
      <c r="I5" s="8">
        <v>120</v>
      </c>
      <c r="J5" s="7">
        <v>1</v>
      </c>
      <c r="K5" s="7">
        <v>20</v>
      </c>
      <c r="L5" s="52"/>
      <c r="M5" s="8">
        <v>170</v>
      </c>
      <c r="N5" s="7">
        <v>3</v>
      </c>
      <c r="O5" s="7">
        <v>25</v>
      </c>
      <c r="P5" s="52"/>
      <c r="Q5" s="8">
        <v>170</v>
      </c>
      <c r="R5" s="7">
        <v>2</v>
      </c>
      <c r="S5" s="7">
        <v>30</v>
      </c>
      <c r="T5" s="56"/>
      <c r="U5" s="8">
        <v>200</v>
      </c>
      <c r="V5" s="7">
        <v>2</v>
      </c>
      <c r="W5" s="7">
        <v>45</v>
      </c>
      <c r="X5" s="52"/>
      <c r="Y5" s="43"/>
      <c r="Z5" s="70"/>
      <c r="AA5" s="70"/>
      <c r="AB5" s="70"/>
      <c r="AC5" s="70"/>
      <c r="AD5" s="70"/>
      <c r="AE5" s="97"/>
      <c r="AF5" s="97"/>
      <c r="AG5" s="97"/>
      <c r="AH5" s="97"/>
      <c r="AI5" s="97"/>
      <c r="AJ5" s="97"/>
      <c r="AK5" s="50"/>
      <c r="AL5" s="50"/>
      <c r="AM5" s="50"/>
      <c r="AN5" s="50"/>
      <c r="AO5" s="50"/>
      <c r="AP5" s="50"/>
      <c r="AQ5" s="48">
        <v>110</v>
      </c>
      <c r="AR5" s="48">
        <v>2</v>
      </c>
      <c r="AS5" s="48">
        <v>19</v>
      </c>
      <c r="AT5" s="99"/>
      <c r="AU5" s="99"/>
      <c r="AV5" s="99"/>
      <c r="AW5" s="99"/>
      <c r="AX5" s="98"/>
      <c r="AY5" s="98"/>
    </row>
    <row r="6" spans="1:57" ht="17.100000000000001" customHeight="1">
      <c r="A6" s="9"/>
      <c r="B6" s="28"/>
      <c r="C6" s="13">
        <v>2</v>
      </c>
      <c r="D6" s="14" t="s">
        <v>1</v>
      </c>
      <c r="E6" s="105">
        <f>E5</f>
        <v>1.5</v>
      </c>
      <c r="F6" s="14" t="s">
        <v>1</v>
      </c>
      <c r="G6" s="15">
        <f>C6+E6</f>
        <v>3.5</v>
      </c>
      <c r="H6" s="23" t="s">
        <v>1</v>
      </c>
      <c r="I6" s="84">
        <f>IF(AL6&lt;I5,I5,AL6)</f>
        <v>140</v>
      </c>
      <c r="J6" s="85"/>
      <c r="K6" s="86"/>
      <c r="L6" s="78">
        <f>I6/G6</f>
        <v>40</v>
      </c>
      <c r="M6" s="108">
        <f>IF(AM6&lt;M5,M5,AM6)</f>
        <v>170</v>
      </c>
      <c r="N6" s="109"/>
      <c r="O6" s="110"/>
      <c r="P6" s="78">
        <f t="shared" ref="P6:P8" si="0">M6/G6</f>
        <v>48.571428571428569</v>
      </c>
      <c r="Q6" s="84">
        <f>IF(AN6&lt;Q5,Q5,AN6)</f>
        <v>170</v>
      </c>
      <c r="R6" s="85"/>
      <c r="S6" s="86"/>
      <c r="T6" s="81">
        <f t="shared" ref="T6:T18" si="1">Q6/G6</f>
        <v>48.571428571428569</v>
      </c>
      <c r="U6" s="84">
        <f>IF(AO6&lt;U5,U5,AO6)</f>
        <v>200</v>
      </c>
      <c r="V6" s="85"/>
      <c r="W6" s="86"/>
      <c r="X6" s="78">
        <f t="shared" ref="X6:X18" si="2">U6/G6</f>
        <v>57.142857142857146</v>
      </c>
      <c r="Y6" s="43"/>
      <c r="Z6" s="70"/>
      <c r="AA6" s="70"/>
      <c r="AB6" s="70"/>
      <c r="AC6" s="70"/>
      <c r="AD6" s="70"/>
      <c r="AE6" s="97"/>
      <c r="AF6" s="97"/>
      <c r="AG6" s="97"/>
      <c r="AH6" s="97"/>
      <c r="AI6" s="97"/>
      <c r="AJ6" s="97"/>
      <c r="AK6" s="50"/>
      <c r="AL6" s="47">
        <f>I5+SUM(C6-J5)*K5</f>
        <v>140</v>
      </c>
      <c r="AM6" s="47">
        <f>M5+SUM(C6-N5)*O5</f>
        <v>145</v>
      </c>
      <c r="AN6" s="47">
        <f>Q5+SUM(C6-R5)*S5</f>
        <v>170</v>
      </c>
      <c r="AO6" s="47">
        <f>U5+SUM(C6-V5)*W5</f>
        <v>200</v>
      </c>
      <c r="AP6" s="49"/>
      <c r="AQ6" s="48">
        <v>120</v>
      </c>
      <c r="AR6" s="48">
        <v>3</v>
      </c>
      <c r="AS6" s="48">
        <v>20</v>
      </c>
      <c r="AT6" s="99"/>
      <c r="AU6" s="99"/>
      <c r="AV6" s="99"/>
      <c r="AW6" s="99"/>
      <c r="AX6" s="98"/>
      <c r="AY6" s="98"/>
    </row>
    <row r="7" spans="1:57" ht="17.100000000000001" customHeight="1">
      <c r="A7" s="9"/>
      <c r="B7" s="28"/>
      <c r="C7" s="10">
        <v>3</v>
      </c>
      <c r="D7" s="1" t="s">
        <v>1</v>
      </c>
      <c r="E7" s="106">
        <f>E5</f>
        <v>1.5</v>
      </c>
      <c r="F7" s="1" t="s">
        <v>1</v>
      </c>
      <c r="G7" s="2">
        <f>C7+E7</f>
        <v>4.5</v>
      </c>
      <c r="H7" s="24" t="s">
        <v>1</v>
      </c>
      <c r="I7" s="84">
        <f>IF(AL7&lt;I5,I5,AL7)</f>
        <v>160</v>
      </c>
      <c r="J7" s="85"/>
      <c r="K7" s="86"/>
      <c r="L7" s="78">
        <f>I7/G7</f>
        <v>35.555555555555557</v>
      </c>
      <c r="M7" s="84">
        <f>IF(AM7&lt;M5,M5,AM7)</f>
        <v>170</v>
      </c>
      <c r="N7" s="85"/>
      <c r="O7" s="86"/>
      <c r="P7" s="78">
        <f t="shared" si="0"/>
        <v>37.777777777777779</v>
      </c>
      <c r="Q7" s="84">
        <f>IF(AN7&lt;Q5,Q5,AN7)</f>
        <v>200</v>
      </c>
      <c r="R7" s="85"/>
      <c r="S7" s="86"/>
      <c r="T7" s="81">
        <f t="shared" si="1"/>
        <v>44.444444444444443</v>
      </c>
      <c r="U7" s="84">
        <f>IF(AO7&lt;U5,U5,AO7)</f>
        <v>245</v>
      </c>
      <c r="V7" s="85"/>
      <c r="W7" s="86"/>
      <c r="X7" s="78">
        <f t="shared" si="2"/>
        <v>54.444444444444443</v>
      </c>
      <c r="Y7" s="43"/>
      <c r="Z7" s="70"/>
      <c r="AA7" s="70"/>
      <c r="AB7" s="70"/>
      <c r="AC7" s="70"/>
      <c r="AD7" s="70"/>
      <c r="AE7" s="97"/>
      <c r="AF7" s="97"/>
      <c r="AG7" s="97"/>
      <c r="AH7" s="97"/>
      <c r="AI7" s="97"/>
      <c r="AJ7" s="97"/>
      <c r="AK7" s="50"/>
      <c r="AL7" s="47">
        <f>I5+SUM(C7-J5)*K5</f>
        <v>160</v>
      </c>
      <c r="AM7" s="47">
        <f>M5+SUM(C7-N5)*O5</f>
        <v>170</v>
      </c>
      <c r="AN7" s="47">
        <f>Q5+SUM(C7-R5)*S5</f>
        <v>200</v>
      </c>
      <c r="AO7" s="47">
        <f>U5+SUM(C7-V5)*W5</f>
        <v>245</v>
      </c>
      <c r="AP7" s="49"/>
      <c r="AQ7" s="48">
        <v>130</v>
      </c>
      <c r="AR7" s="48">
        <v>4</v>
      </c>
      <c r="AS7" s="48">
        <v>21</v>
      </c>
      <c r="AT7" s="99"/>
      <c r="AU7" s="99"/>
      <c r="AV7" s="99"/>
      <c r="AW7" s="99"/>
      <c r="AX7" s="98"/>
      <c r="AY7" s="98"/>
    </row>
    <row r="8" spans="1:57" ht="17.100000000000001" customHeight="1">
      <c r="A8" s="9"/>
      <c r="B8" s="28"/>
      <c r="C8" s="11">
        <v>4</v>
      </c>
      <c r="D8" s="3" t="s">
        <v>1</v>
      </c>
      <c r="E8" s="106">
        <f>E5</f>
        <v>1.5</v>
      </c>
      <c r="F8" s="3" t="s">
        <v>1</v>
      </c>
      <c r="G8" s="4">
        <f t="shared" ref="G8:G18" si="3">C8+E8</f>
        <v>5.5</v>
      </c>
      <c r="H8" s="25" t="s">
        <v>1</v>
      </c>
      <c r="I8" s="84">
        <f>IF(AL8&lt;I5,I5,AL8)</f>
        <v>180</v>
      </c>
      <c r="J8" s="85"/>
      <c r="K8" s="86"/>
      <c r="L8" s="79">
        <f t="shared" ref="L8:L18" si="4">I8/G8</f>
        <v>32.727272727272727</v>
      </c>
      <c r="M8" s="84">
        <f>IF(AM8&lt;M5,M5,AM8)</f>
        <v>195</v>
      </c>
      <c r="N8" s="85"/>
      <c r="O8" s="86"/>
      <c r="P8" s="79">
        <f t="shared" si="0"/>
        <v>35.454545454545453</v>
      </c>
      <c r="Q8" s="84">
        <f>IF(AN8&lt;Q5,Q5,AN8)</f>
        <v>230</v>
      </c>
      <c r="R8" s="85"/>
      <c r="S8" s="86"/>
      <c r="T8" s="82">
        <f t="shared" si="1"/>
        <v>41.81818181818182</v>
      </c>
      <c r="U8" s="84">
        <f>IF(AO8&lt;U5,U5,AO8)</f>
        <v>290</v>
      </c>
      <c r="V8" s="85"/>
      <c r="W8" s="86"/>
      <c r="X8" s="79">
        <f t="shared" si="2"/>
        <v>52.727272727272727</v>
      </c>
      <c r="Y8" s="43"/>
      <c r="Z8" s="70"/>
      <c r="AA8" s="70"/>
      <c r="AB8" s="70"/>
      <c r="AC8" s="70"/>
      <c r="AD8" s="70"/>
      <c r="AE8" s="97"/>
      <c r="AF8" s="97"/>
      <c r="AG8" s="97"/>
      <c r="AH8" s="97"/>
      <c r="AI8" s="97"/>
      <c r="AJ8" s="97"/>
      <c r="AK8" s="50"/>
      <c r="AL8" s="47">
        <f>I5+SUM(C8-J5)*K5</f>
        <v>180</v>
      </c>
      <c r="AM8" s="47">
        <f>M5+SUM(C8-N5)*O5</f>
        <v>195</v>
      </c>
      <c r="AN8" s="47">
        <f>Q5+SUM(C8-R5)*S5</f>
        <v>230</v>
      </c>
      <c r="AO8" s="47">
        <f>U5+SUM(C8-V5)*W5</f>
        <v>290</v>
      </c>
      <c r="AP8" s="48"/>
      <c r="AQ8" s="48">
        <v>140</v>
      </c>
      <c r="AR8" s="48">
        <v>5</v>
      </c>
      <c r="AS8" s="48">
        <v>22</v>
      </c>
      <c r="AT8" s="98"/>
      <c r="AU8" s="98"/>
      <c r="AV8" s="98"/>
      <c r="AW8" s="98"/>
      <c r="AX8" s="98"/>
      <c r="AY8" s="98"/>
    </row>
    <row r="9" spans="1:57" ht="17.100000000000001" customHeight="1">
      <c r="A9" s="9"/>
      <c r="B9" s="28"/>
      <c r="C9" s="11">
        <v>5</v>
      </c>
      <c r="D9" s="3" t="s">
        <v>1</v>
      </c>
      <c r="E9" s="106">
        <f>E5</f>
        <v>1.5</v>
      </c>
      <c r="F9" s="3" t="s">
        <v>1</v>
      </c>
      <c r="G9" s="4">
        <f t="shared" si="3"/>
        <v>6.5</v>
      </c>
      <c r="H9" s="25" t="s">
        <v>1</v>
      </c>
      <c r="I9" s="84">
        <f>IF(AL9&lt;I5,I5,AL9)</f>
        <v>200</v>
      </c>
      <c r="J9" s="85"/>
      <c r="K9" s="86"/>
      <c r="L9" s="79">
        <f t="shared" si="4"/>
        <v>30.76923076923077</v>
      </c>
      <c r="M9" s="84">
        <f>IF(AM9&lt;M5,M5,AM9)</f>
        <v>220</v>
      </c>
      <c r="N9" s="85"/>
      <c r="O9" s="86"/>
      <c r="P9" s="79">
        <f>M9/G9</f>
        <v>33.846153846153847</v>
      </c>
      <c r="Q9" s="84">
        <f>IF(AN9&lt;Q5,Q5,AN9)</f>
        <v>260</v>
      </c>
      <c r="R9" s="85"/>
      <c r="S9" s="86"/>
      <c r="T9" s="82">
        <f t="shared" si="1"/>
        <v>40</v>
      </c>
      <c r="U9" s="84">
        <f>IF(AO9&lt;U5,U5,AO9)</f>
        <v>335</v>
      </c>
      <c r="V9" s="85"/>
      <c r="W9" s="86"/>
      <c r="X9" s="79">
        <f t="shared" si="2"/>
        <v>51.53846153846154</v>
      </c>
      <c r="Y9" s="43"/>
      <c r="Z9" s="70"/>
      <c r="AA9" s="70"/>
      <c r="AB9" s="70"/>
      <c r="AC9" s="70"/>
      <c r="AD9" s="70"/>
      <c r="AE9" s="97"/>
      <c r="AF9" s="97"/>
      <c r="AG9" s="97"/>
      <c r="AH9" s="97"/>
      <c r="AI9" s="97"/>
      <c r="AJ9" s="97"/>
      <c r="AK9" s="50"/>
      <c r="AL9" s="47">
        <f>I5+SUM(C9-J5)*K5</f>
        <v>200</v>
      </c>
      <c r="AM9" s="47">
        <f>M5+SUM(C9-N5)*O5</f>
        <v>220</v>
      </c>
      <c r="AN9" s="47">
        <f>Q5+SUM(C9-R5)*S5</f>
        <v>260</v>
      </c>
      <c r="AO9" s="47">
        <f>U5+SUM(C9-V5)*W5</f>
        <v>335</v>
      </c>
      <c r="AP9" s="48"/>
      <c r="AQ9" s="48">
        <v>150</v>
      </c>
      <c r="AR9" s="48">
        <v>6</v>
      </c>
      <c r="AS9" s="48">
        <v>23</v>
      </c>
      <c r="AT9" s="98"/>
      <c r="AU9" s="98"/>
      <c r="AV9" s="98"/>
      <c r="AW9" s="98"/>
      <c r="AX9" s="98"/>
      <c r="AY9" s="98"/>
    </row>
    <row r="10" spans="1:57" ht="17.100000000000001" customHeight="1">
      <c r="A10" s="9"/>
      <c r="B10" s="28"/>
      <c r="C10" s="11">
        <v>6</v>
      </c>
      <c r="D10" s="3" t="s">
        <v>1</v>
      </c>
      <c r="E10" s="106">
        <f>E5</f>
        <v>1.5</v>
      </c>
      <c r="F10" s="3" t="s">
        <v>1</v>
      </c>
      <c r="G10" s="4">
        <f t="shared" si="3"/>
        <v>7.5</v>
      </c>
      <c r="H10" s="25" t="s">
        <v>1</v>
      </c>
      <c r="I10" s="87">
        <f>I5+SUM(C10-J5)*K5</f>
        <v>220</v>
      </c>
      <c r="J10" s="88"/>
      <c r="K10" s="89"/>
      <c r="L10" s="79">
        <f t="shared" si="4"/>
        <v>29.333333333333332</v>
      </c>
      <c r="M10" s="87">
        <f>M5+SUM(C10-N5)*O5</f>
        <v>245</v>
      </c>
      <c r="N10" s="88"/>
      <c r="O10" s="89"/>
      <c r="P10" s="79">
        <f t="shared" ref="P10:P18" si="5">M10/G10</f>
        <v>32.666666666666664</v>
      </c>
      <c r="Q10" s="87">
        <f>Q5+SUM(C10-R5)*S5</f>
        <v>290</v>
      </c>
      <c r="R10" s="88"/>
      <c r="S10" s="89"/>
      <c r="T10" s="82">
        <f t="shared" si="1"/>
        <v>38.666666666666664</v>
      </c>
      <c r="U10" s="87">
        <f>U5+SUM(C10-V5)*W5</f>
        <v>380</v>
      </c>
      <c r="V10" s="88"/>
      <c r="W10" s="89"/>
      <c r="X10" s="79">
        <f t="shared" si="2"/>
        <v>50.666666666666664</v>
      </c>
      <c r="Y10" s="33"/>
      <c r="Z10" s="72"/>
      <c r="AA10" s="72"/>
      <c r="AB10" s="72"/>
      <c r="AC10" s="72"/>
      <c r="AD10" s="72"/>
      <c r="AE10" s="100"/>
      <c r="AF10" s="100"/>
      <c r="AG10" s="100"/>
      <c r="AH10" s="100"/>
      <c r="AI10" s="100"/>
      <c r="AJ10" s="100"/>
      <c r="AK10" s="98"/>
      <c r="AL10" s="48"/>
      <c r="AM10" s="48"/>
      <c r="AN10" s="48"/>
      <c r="AO10" s="48"/>
      <c r="AP10" s="48"/>
      <c r="AQ10" s="48">
        <v>160</v>
      </c>
      <c r="AR10" s="50"/>
      <c r="AS10" s="48">
        <v>24</v>
      </c>
      <c r="AT10" s="98"/>
      <c r="AU10" s="98"/>
      <c r="AV10" s="98"/>
      <c r="AW10" s="98"/>
      <c r="AX10" s="98"/>
      <c r="AY10" s="98"/>
    </row>
    <row r="11" spans="1:57" ht="17.100000000000001" customHeight="1">
      <c r="A11" s="9"/>
      <c r="B11" s="28"/>
      <c r="C11" s="11">
        <v>7</v>
      </c>
      <c r="D11" s="3" t="s">
        <v>1</v>
      </c>
      <c r="E11" s="106">
        <f>E5</f>
        <v>1.5</v>
      </c>
      <c r="F11" s="3" t="s">
        <v>1</v>
      </c>
      <c r="G11" s="4">
        <f t="shared" si="3"/>
        <v>8.5</v>
      </c>
      <c r="H11" s="25" t="s">
        <v>1</v>
      </c>
      <c r="I11" s="87">
        <f>I5+SUM(C11-J5)*K5</f>
        <v>240</v>
      </c>
      <c r="J11" s="88"/>
      <c r="K11" s="89"/>
      <c r="L11" s="79">
        <f t="shared" si="4"/>
        <v>28.235294117647058</v>
      </c>
      <c r="M11" s="87">
        <f>M5+SUM(C11-N5)*O5</f>
        <v>270</v>
      </c>
      <c r="N11" s="88"/>
      <c r="O11" s="89"/>
      <c r="P11" s="79">
        <f t="shared" si="5"/>
        <v>31.764705882352942</v>
      </c>
      <c r="Q11" s="87">
        <f>Q5+SUM(C11-R5)*S5</f>
        <v>320</v>
      </c>
      <c r="R11" s="88"/>
      <c r="S11" s="89"/>
      <c r="T11" s="82">
        <f t="shared" si="1"/>
        <v>37.647058823529413</v>
      </c>
      <c r="U11" s="87">
        <f>U5+SUM(C11-V5)*W5</f>
        <v>425</v>
      </c>
      <c r="V11" s="88"/>
      <c r="W11" s="89"/>
      <c r="X11" s="79">
        <f t="shared" si="2"/>
        <v>50</v>
      </c>
      <c r="Y11" s="33"/>
      <c r="Z11" s="72"/>
      <c r="AA11" s="72"/>
      <c r="AB11" s="72"/>
      <c r="AC11" s="72"/>
      <c r="AD11" s="72"/>
      <c r="AE11" s="100"/>
      <c r="AF11" s="100"/>
      <c r="AG11" s="100"/>
      <c r="AH11" s="100"/>
      <c r="AI11" s="100"/>
      <c r="AJ11" s="100"/>
      <c r="AK11" s="98"/>
      <c r="AL11" s="48"/>
      <c r="AM11" s="48"/>
      <c r="AN11" s="48"/>
      <c r="AO11" s="48"/>
      <c r="AP11" s="48"/>
      <c r="AQ11" s="48">
        <v>170</v>
      </c>
      <c r="AR11" s="50"/>
      <c r="AS11" s="48">
        <v>25</v>
      </c>
      <c r="AT11" s="98"/>
      <c r="AU11" s="98"/>
      <c r="AV11" s="98"/>
      <c r="AW11" s="98"/>
      <c r="AX11" s="98"/>
      <c r="AY11" s="98"/>
    </row>
    <row r="12" spans="1:57" ht="17.100000000000001" customHeight="1">
      <c r="A12" s="9"/>
      <c r="B12" s="28"/>
      <c r="C12" s="11">
        <v>8</v>
      </c>
      <c r="D12" s="3" t="s">
        <v>1</v>
      </c>
      <c r="E12" s="106">
        <f>E5</f>
        <v>1.5</v>
      </c>
      <c r="F12" s="3" t="s">
        <v>1</v>
      </c>
      <c r="G12" s="4">
        <f t="shared" si="3"/>
        <v>9.5</v>
      </c>
      <c r="H12" s="25" t="s">
        <v>1</v>
      </c>
      <c r="I12" s="87">
        <f>I5+SUM(C12-J5)*K5</f>
        <v>260</v>
      </c>
      <c r="J12" s="88"/>
      <c r="K12" s="89"/>
      <c r="L12" s="79">
        <f t="shared" si="4"/>
        <v>27.368421052631579</v>
      </c>
      <c r="M12" s="87">
        <f>M5+SUM(C12-N5)*O5</f>
        <v>295</v>
      </c>
      <c r="N12" s="88"/>
      <c r="O12" s="89"/>
      <c r="P12" s="79">
        <f t="shared" si="5"/>
        <v>31.05263157894737</v>
      </c>
      <c r="Q12" s="87">
        <f>Q5+SUM(C12-R5)*S5</f>
        <v>350</v>
      </c>
      <c r="R12" s="88"/>
      <c r="S12" s="89"/>
      <c r="T12" s="82">
        <f t="shared" si="1"/>
        <v>36.842105263157897</v>
      </c>
      <c r="U12" s="87">
        <f>U5+SUM(C12-V5)*W5</f>
        <v>470</v>
      </c>
      <c r="V12" s="88"/>
      <c r="W12" s="89"/>
      <c r="X12" s="79">
        <f t="shared" si="2"/>
        <v>49.473684210526315</v>
      </c>
      <c r="Y12" s="33"/>
      <c r="Z12" s="72"/>
      <c r="AA12" s="72"/>
      <c r="AB12" s="72"/>
      <c r="AC12" s="72"/>
      <c r="AD12" s="72"/>
      <c r="AE12" s="100"/>
      <c r="AF12" s="100"/>
      <c r="AG12" s="100"/>
      <c r="AH12" s="100"/>
      <c r="AI12" s="100"/>
      <c r="AJ12" s="100"/>
      <c r="AK12" s="98"/>
      <c r="AL12" s="48"/>
      <c r="AM12" s="48"/>
      <c r="AN12" s="48"/>
      <c r="AO12" s="48"/>
      <c r="AP12" s="48"/>
      <c r="AQ12" s="48">
        <v>180</v>
      </c>
      <c r="AR12" s="50"/>
      <c r="AS12" s="48">
        <v>26</v>
      </c>
      <c r="AT12" s="98"/>
      <c r="AU12" s="98"/>
      <c r="AV12" s="98"/>
      <c r="AW12" s="98"/>
      <c r="AX12" s="98"/>
      <c r="AY12" s="98"/>
    </row>
    <row r="13" spans="1:57" ht="17.100000000000001" customHeight="1">
      <c r="A13" s="9"/>
      <c r="B13" s="28"/>
      <c r="C13" s="11">
        <v>9</v>
      </c>
      <c r="D13" s="3" t="s">
        <v>1</v>
      </c>
      <c r="E13" s="106">
        <f>E5</f>
        <v>1.5</v>
      </c>
      <c r="F13" s="3" t="s">
        <v>1</v>
      </c>
      <c r="G13" s="4">
        <f t="shared" si="3"/>
        <v>10.5</v>
      </c>
      <c r="H13" s="25" t="s">
        <v>1</v>
      </c>
      <c r="I13" s="87">
        <f>I5+SUM(C13-J5)*K5</f>
        <v>280</v>
      </c>
      <c r="J13" s="88"/>
      <c r="K13" s="89"/>
      <c r="L13" s="79">
        <f t="shared" si="4"/>
        <v>26.666666666666668</v>
      </c>
      <c r="M13" s="87">
        <f>M5+SUM(C13-N5)*O5</f>
        <v>320</v>
      </c>
      <c r="N13" s="88"/>
      <c r="O13" s="89"/>
      <c r="P13" s="79">
        <f t="shared" si="5"/>
        <v>30.476190476190474</v>
      </c>
      <c r="Q13" s="87">
        <f>Q5+SUM(C13-R5)*S5</f>
        <v>380</v>
      </c>
      <c r="R13" s="88"/>
      <c r="S13" s="89"/>
      <c r="T13" s="82">
        <f t="shared" si="1"/>
        <v>36.19047619047619</v>
      </c>
      <c r="U13" s="87">
        <f>U5+SUM(C13-V5)*W5</f>
        <v>515</v>
      </c>
      <c r="V13" s="88"/>
      <c r="W13" s="89"/>
      <c r="X13" s="79">
        <f t="shared" si="2"/>
        <v>49.047619047619051</v>
      </c>
      <c r="Y13" s="33"/>
      <c r="Z13" s="72"/>
      <c r="AA13" s="72"/>
      <c r="AB13" s="72"/>
      <c r="AC13" s="72"/>
      <c r="AD13" s="72"/>
      <c r="AE13" s="100"/>
      <c r="AF13" s="100"/>
      <c r="AG13" s="100"/>
      <c r="AH13" s="100"/>
      <c r="AI13" s="100"/>
      <c r="AJ13" s="100"/>
      <c r="AK13" s="98"/>
      <c r="AL13" s="48"/>
      <c r="AM13" s="48"/>
      <c r="AN13" s="48"/>
      <c r="AO13" s="48"/>
      <c r="AP13" s="48"/>
      <c r="AQ13" s="48">
        <v>190</v>
      </c>
      <c r="AR13" s="50"/>
      <c r="AS13" s="48">
        <v>27</v>
      </c>
      <c r="AT13" s="98"/>
      <c r="AU13" s="98"/>
      <c r="AV13" s="98"/>
      <c r="AW13" s="98"/>
      <c r="AX13" s="98"/>
      <c r="AY13" s="98"/>
    </row>
    <row r="14" spans="1:57" ht="17.100000000000001" customHeight="1">
      <c r="A14" s="9"/>
      <c r="B14" s="28"/>
      <c r="C14" s="11">
        <v>10</v>
      </c>
      <c r="D14" s="3" t="s">
        <v>1</v>
      </c>
      <c r="E14" s="106">
        <f>E5</f>
        <v>1.5</v>
      </c>
      <c r="F14" s="3" t="s">
        <v>1</v>
      </c>
      <c r="G14" s="4">
        <f t="shared" si="3"/>
        <v>11.5</v>
      </c>
      <c r="H14" s="25" t="s">
        <v>1</v>
      </c>
      <c r="I14" s="87">
        <f>I5+SUM(C14-J5)*K5</f>
        <v>300</v>
      </c>
      <c r="J14" s="88"/>
      <c r="K14" s="89"/>
      <c r="L14" s="79">
        <f t="shared" si="4"/>
        <v>26.086956521739129</v>
      </c>
      <c r="M14" s="87">
        <f>M5+SUM(C14-N5)*O5</f>
        <v>345</v>
      </c>
      <c r="N14" s="88"/>
      <c r="O14" s="89"/>
      <c r="P14" s="79">
        <f t="shared" si="5"/>
        <v>30</v>
      </c>
      <c r="Q14" s="87">
        <f>Q5+SUM(C14-R5)*S5</f>
        <v>410</v>
      </c>
      <c r="R14" s="88"/>
      <c r="S14" s="89"/>
      <c r="T14" s="82">
        <f t="shared" si="1"/>
        <v>35.652173913043477</v>
      </c>
      <c r="U14" s="87">
        <f>U5+SUM(C14-V5)*W5</f>
        <v>560</v>
      </c>
      <c r="V14" s="88"/>
      <c r="W14" s="89"/>
      <c r="X14" s="79">
        <f t="shared" si="2"/>
        <v>48.695652173913047</v>
      </c>
      <c r="Y14" s="33"/>
      <c r="Z14" s="72"/>
      <c r="AA14" s="72"/>
      <c r="AB14" s="72"/>
      <c r="AC14" s="72"/>
      <c r="AD14" s="72"/>
      <c r="AE14" s="100"/>
      <c r="AF14" s="100"/>
      <c r="AG14" s="100"/>
      <c r="AH14" s="100"/>
      <c r="AI14" s="100"/>
      <c r="AJ14" s="100"/>
      <c r="AK14" s="98"/>
      <c r="AL14" s="48"/>
      <c r="AM14" s="48"/>
      <c r="AN14" s="48"/>
      <c r="AO14" s="48"/>
      <c r="AP14" s="48"/>
      <c r="AQ14" s="48">
        <v>200</v>
      </c>
      <c r="AR14" s="50"/>
      <c r="AS14" s="48">
        <v>28</v>
      </c>
      <c r="AT14" s="98"/>
      <c r="AU14" s="98"/>
      <c r="AV14" s="98"/>
      <c r="AW14" s="98"/>
      <c r="AX14" s="98"/>
      <c r="AY14" s="98"/>
    </row>
    <row r="15" spans="1:57" ht="17.100000000000001" customHeight="1">
      <c r="A15" s="9"/>
      <c r="B15" s="28"/>
      <c r="C15" s="11">
        <v>11</v>
      </c>
      <c r="D15" s="3" t="s">
        <v>1</v>
      </c>
      <c r="E15" s="106">
        <f>E5</f>
        <v>1.5</v>
      </c>
      <c r="F15" s="3" t="s">
        <v>1</v>
      </c>
      <c r="G15" s="4">
        <f t="shared" si="3"/>
        <v>12.5</v>
      </c>
      <c r="H15" s="25" t="s">
        <v>1</v>
      </c>
      <c r="I15" s="87">
        <f>I5+SUM(C15-J5)*K5</f>
        <v>320</v>
      </c>
      <c r="J15" s="88"/>
      <c r="K15" s="89"/>
      <c r="L15" s="79">
        <f t="shared" si="4"/>
        <v>25.6</v>
      </c>
      <c r="M15" s="87">
        <f>M5+SUM(C15-N5)*O5</f>
        <v>370</v>
      </c>
      <c r="N15" s="88"/>
      <c r="O15" s="89"/>
      <c r="P15" s="79">
        <f t="shared" si="5"/>
        <v>29.6</v>
      </c>
      <c r="Q15" s="87">
        <f>Q5+SUM(C15-R5)*S5</f>
        <v>440</v>
      </c>
      <c r="R15" s="88"/>
      <c r="S15" s="89"/>
      <c r="T15" s="82">
        <f t="shared" si="1"/>
        <v>35.200000000000003</v>
      </c>
      <c r="U15" s="87">
        <f>U5+SUM(C15-V5)*W5</f>
        <v>605</v>
      </c>
      <c r="V15" s="88"/>
      <c r="W15" s="89"/>
      <c r="X15" s="79">
        <f t="shared" si="2"/>
        <v>48.4</v>
      </c>
      <c r="Y15" s="33"/>
      <c r="Z15" s="72"/>
      <c r="AA15" s="72"/>
      <c r="AB15" s="72"/>
      <c r="AC15" s="72"/>
      <c r="AD15" s="72"/>
      <c r="AE15" s="100"/>
      <c r="AF15" s="100"/>
      <c r="AG15" s="100"/>
      <c r="AH15" s="100"/>
      <c r="AI15" s="100"/>
      <c r="AJ15" s="100"/>
      <c r="AK15" s="98"/>
      <c r="AL15" s="48"/>
      <c r="AM15" s="48"/>
      <c r="AN15" s="48"/>
      <c r="AO15" s="48"/>
      <c r="AP15" s="48"/>
      <c r="AQ15" s="48">
        <v>250</v>
      </c>
      <c r="AR15" s="50"/>
      <c r="AS15" s="48">
        <v>29</v>
      </c>
      <c r="AT15" s="98"/>
      <c r="AU15" s="98"/>
      <c r="AV15" s="98"/>
      <c r="AW15" s="98"/>
      <c r="AX15" s="98"/>
      <c r="AY15" s="98"/>
    </row>
    <row r="16" spans="1:57" ht="17.100000000000001" customHeight="1">
      <c r="A16" s="9"/>
      <c r="B16" s="28"/>
      <c r="C16" s="11">
        <v>12</v>
      </c>
      <c r="D16" s="3" t="s">
        <v>1</v>
      </c>
      <c r="E16" s="106">
        <f>E5</f>
        <v>1.5</v>
      </c>
      <c r="F16" s="3" t="s">
        <v>1</v>
      </c>
      <c r="G16" s="4">
        <f t="shared" si="3"/>
        <v>13.5</v>
      </c>
      <c r="H16" s="25" t="s">
        <v>1</v>
      </c>
      <c r="I16" s="87">
        <f>I5+SUM(C16-J5)*K5</f>
        <v>340</v>
      </c>
      <c r="J16" s="88"/>
      <c r="K16" s="89"/>
      <c r="L16" s="79">
        <f t="shared" si="4"/>
        <v>25.185185185185187</v>
      </c>
      <c r="M16" s="87">
        <f>M5+SUM(C16-N5)*O5</f>
        <v>395</v>
      </c>
      <c r="N16" s="88"/>
      <c r="O16" s="89"/>
      <c r="P16" s="79">
        <f t="shared" si="5"/>
        <v>29.25925925925926</v>
      </c>
      <c r="Q16" s="87">
        <f>Q5+SUM(C16-R5)*S5</f>
        <v>470</v>
      </c>
      <c r="R16" s="88"/>
      <c r="S16" s="89"/>
      <c r="T16" s="82">
        <f t="shared" si="1"/>
        <v>34.814814814814817</v>
      </c>
      <c r="U16" s="87">
        <f>U5+SUM(C16-V5)*W5</f>
        <v>650</v>
      </c>
      <c r="V16" s="88"/>
      <c r="W16" s="89"/>
      <c r="X16" s="79">
        <f t="shared" si="2"/>
        <v>48.148148148148145</v>
      </c>
      <c r="Y16" s="33"/>
      <c r="Z16" s="72"/>
      <c r="AA16" s="72"/>
      <c r="AB16" s="72"/>
      <c r="AC16" s="72"/>
      <c r="AD16" s="72"/>
      <c r="AE16" s="100"/>
      <c r="AF16" s="100"/>
      <c r="AG16" s="100"/>
      <c r="AH16" s="100"/>
      <c r="AI16" s="100"/>
      <c r="AJ16" s="100"/>
      <c r="AK16" s="98"/>
      <c r="AL16" s="48"/>
      <c r="AM16" s="48"/>
      <c r="AN16" s="48"/>
      <c r="AO16" s="48"/>
      <c r="AP16" s="48"/>
      <c r="AQ16" s="48"/>
      <c r="AR16" s="50"/>
      <c r="AS16" s="48">
        <v>30</v>
      </c>
      <c r="AT16" s="98"/>
      <c r="AU16" s="98"/>
      <c r="AV16" s="98"/>
      <c r="AW16" s="98"/>
      <c r="AX16" s="98"/>
      <c r="AY16" s="98"/>
    </row>
    <row r="17" spans="1:57" ht="17.100000000000001" customHeight="1">
      <c r="A17" s="9"/>
      <c r="B17" s="28"/>
      <c r="C17" s="11">
        <v>13</v>
      </c>
      <c r="D17" s="3" t="s">
        <v>1</v>
      </c>
      <c r="E17" s="106">
        <f>E5</f>
        <v>1.5</v>
      </c>
      <c r="F17" s="3" t="s">
        <v>1</v>
      </c>
      <c r="G17" s="4">
        <f t="shared" si="3"/>
        <v>14.5</v>
      </c>
      <c r="H17" s="25" t="s">
        <v>1</v>
      </c>
      <c r="I17" s="87">
        <f>I5+SUM(C17-J5)*K5</f>
        <v>360</v>
      </c>
      <c r="J17" s="88"/>
      <c r="K17" s="89"/>
      <c r="L17" s="79">
        <f t="shared" si="4"/>
        <v>24.827586206896552</v>
      </c>
      <c r="M17" s="87">
        <f>M5+SUM(C17-N5)*O5</f>
        <v>420</v>
      </c>
      <c r="N17" s="88"/>
      <c r="O17" s="89"/>
      <c r="P17" s="79">
        <f t="shared" si="5"/>
        <v>28.96551724137931</v>
      </c>
      <c r="Q17" s="87">
        <f>Q5+SUM(C17-R5)*S5</f>
        <v>500</v>
      </c>
      <c r="R17" s="88"/>
      <c r="S17" s="89"/>
      <c r="T17" s="82">
        <f t="shared" si="1"/>
        <v>34.482758620689658</v>
      </c>
      <c r="U17" s="87">
        <f>U5+SUM(C17-V5)*W5</f>
        <v>695</v>
      </c>
      <c r="V17" s="88"/>
      <c r="W17" s="89"/>
      <c r="X17" s="79">
        <f t="shared" si="2"/>
        <v>47.931034482758619</v>
      </c>
      <c r="Y17" s="33"/>
      <c r="Z17" s="72"/>
      <c r="AA17" s="72"/>
      <c r="AB17" s="72"/>
      <c r="AC17" s="72"/>
      <c r="AD17" s="72"/>
      <c r="AE17" s="100"/>
      <c r="AF17" s="100"/>
      <c r="AG17" s="100"/>
      <c r="AH17" s="100"/>
      <c r="AI17" s="100"/>
      <c r="AJ17" s="100"/>
      <c r="AK17" s="98"/>
      <c r="AL17" s="48"/>
      <c r="AM17" s="48"/>
      <c r="AN17" s="48"/>
      <c r="AO17" s="48"/>
      <c r="AP17" s="48"/>
      <c r="AQ17" s="48"/>
      <c r="AR17" s="50"/>
      <c r="AS17" s="48">
        <v>32</v>
      </c>
      <c r="AT17" s="98"/>
      <c r="AU17" s="98"/>
      <c r="AV17" s="98"/>
      <c r="AW17" s="98"/>
      <c r="AX17" s="98"/>
      <c r="AY17" s="98"/>
    </row>
    <row r="18" spans="1:57" ht="17.100000000000001" customHeight="1" thickBot="1">
      <c r="A18" s="9"/>
      <c r="B18" s="28"/>
      <c r="C18" s="12">
        <v>14</v>
      </c>
      <c r="D18" s="5" t="s">
        <v>1</v>
      </c>
      <c r="E18" s="107">
        <f>E5</f>
        <v>1.5</v>
      </c>
      <c r="F18" s="5" t="s">
        <v>1</v>
      </c>
      <c r="G18" s="6">
        <f t="shared" si="3"/>
        <v>15.5</v>
      </c>
      <c r="H18" s="26" t="s">
        <v>1</v>
      </c>
      <c r="I18" s="90">
        <f>I5+SUM(C18-J5)*K5</f>
        <v>380</v>
      </c>
      <c r="J18" s="91"/>
      <c r="K18" s="92"/>
      <c r="L18" s="80">
        <f t="shared" si="4"/>
        <v>24.516129032258064</v>
      </c>
      <c r="M18" s="90">
        <f>M5+SUM(C18-N5)*O5</f>
        <v>445</v>
      </c>
      <c r="N18" s="91"/>
      <c r="O18" s="92"/>
      <c r="P18" s="80">
        <f t="shared" si="5"/>
        <v>28.70967741935484</v>
      </c>
      <c r="Q18" s="90">
        <f>Q5+SUM(C18-R5)*S5</f>
        <v>530</v>
      </c>
      <c r="R18" s="91"/>
      <c r="S18" s="92"/>
      <c r="T18" s="83">
        <f t="shared" si="1"/>
        <v>34.193548387096776</v>
      </c>
      <c r="U18" s="90">
        <f>U5+SUM(C18-V5)*W5</f>
        <v>740</v>
      </c>
      <c r="V18" s="91"/>
      <c r="W18" s="92"/>
      <c r="X18" s="80">
        <f t="shared" si="2"/>
        <v>47.741935483870968</v>
      </c>
      <c r="Y18" s="33"/>
      <c r="Z18" s="72"/>
      <c r="AA18" s="72"/>
      <c r="AB18" s="72"/>
      <c r="AC18" s="72"/>
      <c r="AD18" s="72"/>
      <c r="AE18" s="100"/>
      <c r="AF18" s="100"/>
      <c r="AG18" s="100"/>
      <c r="AH18" s="100"/>
      <c r="AI18" s="100"/>
      <c r="AJ18" s="100"/>
      <c r="AK18" s="98"/>
      <c r="AL18" s="101"/>
      <c r="AM18" s="48"/>
      <c r="AN18" s="48"/>
      <c r="AO18" s="48"/>
      <c r="AP18" s="48"/>
      <c r="AQ18" s="48"/>
      <c r="AR18" s="50"/>
      <c r="AS18" s="48">
        <v>34</v>
      </c>
      <c r="AT18" s="98"/>
      <c r="AU18" s="98"/>
      <c r="AV18" s="98"/>
      <c r="AW18" s="98"/>
      <c r="AX18" s="98"/>
      <c r="AY18" s="98"/>
    </row>
    <row r="19" spans="1:57" s="27" customFormat="1" ht="19.7" customHeight="1">
      <c r="B19" s="34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73"/>
      <c r="AA19" s="73"/>
      <c r="AB19" s="73"/>
      <c r="AC19" s="73"/>
      <c r="AD19" s="73"/>
      <c r="AE19" s="102"/>
      <c r="AF19" s="102"/>
      <c r="AG19" s="102"/>
      <c r="AH19" s="102"/>
      <c r="AI19" s="102"/>
      <c r="AJ19" s="102"/>
      <c r="AK19" s="98"/>
      <c r="AL19" s="48"/>
      <c r="AM19" s="48"/>
      <c r="AN19" s="48"/>
      <c r="AO19" s="48"/>
      <c r="AP19" s="48"/>
      <c r="AQ19" s="98"/>
      <c r="AR19" s="50"/>
      <c r="AS19" s="48">
        <v>36</v>
      </c>
      <c r="AT19" s="98"/>
      <c r="AU19" s="98"/>
      <c r="AV19" s="98"/>
      <c r="AW19" s="98"/>
      <c r="AX19" s="98"/>
      <c r="AY19" s="98"/>
      <c r="AZ19" s="71"/>
      <c r="BA19" s="71"/>
      <c r="BB19" s="71"/>
      <c r="BC19" s="71"/>
      <c r="BD19" s="71"/>
      <c r="BE19" s="71"/>
    </row>
    <row r="20" spans="1:57" ht="18.399999999999999" customHeight="1">
      <c r="B20" s="111"/>
      <c r="C20" s="120" t="s">
        <v>12</v>
      </c>
      <c r="D20" s="120"/>
      <c r="E20" s="112"/>
      <c r="F20" s="113"/>
      <c r="G20" s="114"/>
      <c r="H20" s="115"/>
      <c r="I20" s="116"/>
      <c r="J20" s="116"/>
      <c r="K20" s="116"/>
      <c r="L20" s="116"/>
      <c r="M20" s="116"/>
      <c r="N20" s="116"/>
      <c r="O20" s="116"/>
      <c r="P20" s="116"/>
      <c r="Q20" s="116"/>
      <c r="R20" s="116"/>
      <c r="S20" s="116"/>
      <c r="T20" s="116"/>
      <c r="U20" s="116"/>
      <c r="V20" s="36"/>
      <c r="W20" s="36"/>
      <c r="X20" s="36"/>
      <c r="Y20" s="36"/>
      <c r="Z20" s="74"/>
      <c r="AA20" s="74"/>
      <c r="AB20" s="74"/>
      <c r="AC20" s="74"/>
      <c r="AD20" s="74"/>
      <c r="AK20" s="98"/>
      <c r="AL20" s="48"/>
      <c r="AM20" s="48"/>
      <c r="AN20" s="48"/>
      <c r="AO20" s="48"/>
      <c r="AP20" s="48"/>
      <c r="AQ20" s="98"/>
      <c r="AR20" s="98"/>
      <c r="AS20" s="48">
        <v>38</v>
      </c>
      <c r="AT20" s="98"/>
      <c r="AU20" s="98"/>
      <c r="AV20" s="98"/>
      <c r="AW20" s="98"/>
      <c r="AX20" s="98"/>
      <c r="AY20" s="98"/>
    </row>
    <row r="21" spans="1:57" ht="18.75">
      <c r="B21" s="111"/>
      <c r="C21" s="120"/>
      <c r="D21" s="122" t="s">
        <v>9</v>
      </c>
      <c r="E21" s="123" t="s">
        <v>13</v>
      </c>
      <c r="F21" s="122"/>
      <c r="G21" s="124"/>
      <c r="H21" s="125"/>
      <c r="I21" s="116"/>
      <c r="J21" s="116"/>
      <c r="K21" s="116"/>
      <c r="L21" s="116"/>
      <c r="M21" s="116"/>
      <c r="N21" s="116"/>
      <c r="O21" s="116"/>
      <c r="P21" s="116"/>
      <c r="Q21" s="116"/>
      <c r="R21" s="116"/>
      <c r="S21" s="116"/>
      <c r="T21" s="116"/>
      <c r="U21" s="116"/>
      <c r="V21" s="36"/>
      <c r="W21" s="36"/>
      <c r="X21" s="36"/>
      <c r="Y21" s="36"/>
      <c r="Z21" s="74"/>
      <c r="AA21" s="74"/>
      <c r="AB21" s="74"/>
      <c r="AC21" s="74"/>
      <c r="AD21" s="74"/>
      <c r="AS21" s="48">
        <v>40</v>
      </c>
    </row>
    <row r="22" spans="1:57">
      <c r="B22" s="118"/>
      <c r="C22" s="121"/>
      <c r="D22" s="122" t="s">
        <v>9</v>
      </c>
      <c r="E22" s="123" t="s">
        <v>14</v>
      </c>
      <c r="F22" s="122"/>
      <c r="G22" s="124"/>
      <c r="H22" s="125"/>
      <c r="I22" s="119"/>
      <c r="J22" s="119"/>
      <c r="K22" s="119"/>
      <c r="L22" s="119"/>
      <c r="M22" s="116"/>
      <c r="N22" s="116"/>
      <c r="O22" s="116"/>
      <c r="P22" s="116"/>
      <c r="Q22" s="116"/>
      <c r="R22" s="116"/>
      <c r="S22" s="116"/>
      <c r="T22" s="116"/>
      <c r="U22" s="116"/>
      <c r="V22" s="36"/>
      <c r="W22" s="36"/>
      <c r="X22" s="36"/>
      <c r="Y22" s="36"/>
      <c r="Z22" s="74"/>
      <c r="AA22" s="74"/>
      <c r="AB22" s="74"/>
      <c r="AC22" s="74"/>
      <c r="AD22" s="74"/>
      <c r="AS22" s="48">
        <v>45</v>
      </c>
    </row>
    <row r="23" spans="1:57">
      <c r="B23" s="118"/>
      <c r="C23" s="121"/>
      <c r="D23" s="122" t="s">
        <v>9</v>
      </c>
      <c r="E23" s="122" t="s">
        <v>11</v>
      </c>
      <c r="F23" s="122"/>
      <c r="G23" s="124"/>
      <c r="H23" s="125"/>
      <c r="I23" s="119"/>
      <c r="J23" s="119"/>
      <c r="K23" s="119"/>
      <c r="L23" s="119"/>
      <c r="M23" s="116"/>
      <c r="N23" s="116"/>
      <c r="O23" s="116"/>
      <c r="P23" s="116"/>
      <c r="Q23" s="117"/>
      <c r="R23" s="117"/>
      <c r="S23" s="117"/>
      <c r="T23" s="117"/>
      <c r="U23" s="117"/>
      <c r="V23" s="38"/>
      <c r="W23" s="38"/>
      <c r="X23" s="35"/>
      <c r="Y23" s="36"/>
      <c r="Z23" s="74"/>
      <c r="AA23" s="74"/>
      <c r="AB23" s="74"/>
      <c r="AC23" s="74"/>
      <c r="AD23" s="74"/>
      <c r="AS23" s="48">
        <v>50</v>
      </c>
    </row>
    <row r="24" spans="1:57">
      <c r="B24" s="118"/>
      <c r="C24" s="121"/>
      <c r="D24" s="122" t="s">
        <v>9</v>
      </c>
      <c r="E24" s="122" t="s">
        <v>10</v>
      </c>
      <c r="F24" s="122"/>
      <c r="G24" s="124"/>
      <c r="H24" s="125"/>
      <c r="I24" s="119"/>
      <c r="J24" s="119"/>
      <c r="K24" s="119"/>
      <c r="L24" s="119"/>
      <c r="M24" s="116"/>
      <c r="N24" s="116"/>
      <c r="O24" s="116"/>
      <c r="P24" s="116"/>
      <c r="Q24" s="116"/>
      <c r="R24" s="116"/>
      <c r="S24" s="116"/>
      <c r="T24" s="116"/>
      <c r="U24" s="116"/>
      <c r="V24" s="36"/>
      <c r="W24" s="36"/>
      <c r="X24" s="36"/>
      <c r="Y24" s="36"/>
      <c r="Z24" s="74"/>
      <c r="AA24" s="74"/>
      <c r="AB24" s="74"/>
      <c r="AC24" s="74"/>
      <c r="AD24" s="74"/>
      <c r="AS24" s="48">
        <v>55</v>
      </c>
    </row>
    <row r="25" spans="1:57">
      <c r="B25" s="111"/>
      <c r="C25" s="112"/>
      <c r="D25" s="113"/>
      <c r="E25" s="112"/>
      <c r="F25" s="113"/>
      <c r="G25" s="114"/>
      <c r="H25" s="115"/>
      <c r="I25" s="116"/>
      <c r="J25" s="116"/>
      <c r="K25" s="116"/>
      <c r="L25" s="116"/>
      <c r="M25" s="116"/>
      <c r="N25" s="116"/>
      <c r="O25" s="116"/>
      <c r="P25" s="116"/>
      <c r="Q25" s="116"/>
      <c r="R25" s="116"/>
      <c r="S25" s="116"/>
      <c r="T25" s="116"/>
      <c r="U25" s="116"/>
      <c r="V25" s="36"/>
      <c r="W25" s="36"/>
      <c r="X25" s="36"/>
      <c r="Y25" s="36"/>
      <c r="Z25" s="74"/>
      <c r="AA25" s="74"/>
      <c r="AB25" s="74"/>
      <c r="AC25" s="74"/>
      <c r="AD25" s="74"/>
      <c r="AS25" s="48">
        <v>60</v>
      </c>
    </row>
    <row r="26" spans="1:57">
      <c r="B26" s="111"/>
      <c r="C26" s="112"/>
      <c r="D26" s="113"/>
      <c r="E26" s="112"/>
      <c r="F26" s="113"/>
      <c r="G26" s="114"/>
      <c r="H26" s="115"/>
      <c r="I26" s="116"/>
      <c r="J26" s="116"/>
      <c r="K26" s="116"/>
      <c r="L26" s="116"/>
      <c r="M26" s="116"/>
      <c r="N26" s="116"/>
      <c r="O26" s="116"/>
      <c r="P26" s="116"/>
      <c r="Q26" s="116"/>
      <c r="R26" s="116"/>
      <c r="S26" s="116"/>
      <c r="T26" s="116"/>
      <c r="U26" s="116"/>
      <c r="V26" s="36"/>
      <c r="W26" s="36"/>
      <c r="X26" s="36"/>
      <c r="Y26" s="36"/>
      <c r="Z26" s="74"/>
      <c r="AA26" s="74"/>
      <c r="AB26" s="74"/>
      <c r="AC26" s="74"/>
      <c r="AD26" s="74"/>
    </row>
    <row r="27" spans="1:57">
      <c r="B27" s="111"/>
      <c r="C27" s="112"/>
      <c r="D27" s="113"/>
      <c r="E27" s="112"/>
      <c r="F27" s="113"/>
      <c r="G27" s="114"/>
      <c r="H27" s="115"/>
      <c r="I27" s="116"/>
      <c r="J27" s="116"/>
      <c r="K27" s="116"/>
      <c r="L27" s="116"/>
      <c r="M27" s="116"/>
      <c r="N27" s="116"/>
      <c r="O27" s="116"/>
      <c r="P27" s="116"/>
      <c r="Q27" s="116"/>
      <c r="R27" s="116"/>
      <c r="S27" s="116"/>
      <c r="T27" s="116"/>
      <c r="U27" s="116"/>
      <c r="V27" s="36"/>
      <c r="W27" s="36"/>
      <c r="X27" s="36"/>
      <c r="Y27" s="36"/>
      <c r="Z27" s="74"/>
      <c r="AA27" s="74"/>
      <c r="AB27" s="74"/>
      <c r="AC27" s="74"/>
      <c r="AD27" s="74"/>
    </row>
    <row r="28" spans="1:57">
      <c r="B28" s="111"/>
      <c r="C28" s="112"/>
      <c r="D28" s="113"/>
      <c r="E28" s="112"/>
      <c r="F28" s="113"/>
      <c r="G28" s="114"/>
      <c r="H28" s="115"/>
      <c r="I28" s="116"/>
      <c r="J28" s="116"/>
      <c r="K28" s="116"/>
      <c r="L28" s="116"/>
      <c r="M28" s="116"/>
      <c r="N28" s="116"/>
      <c r="O28" s="116"/>
      <c r="P28" s="116"/>
      <c r="Q28" s="116"/>
      <c r="R28" s="116"/>
      <c r="S28" s="116"/>
      <c r="T28" s="116"/>
      <c r="U28" s="116"/>
      <c r="V28" s="36"/>
      <c r="W28" s="36"/>
      <c r="X28" s="36"/>
      <c r="Y28" s="36"/>
      <c r="Z28" s="74"/>
      <c r="AA28" s="74"/>
      <c r="AB28" s="74"/>
      <c r="AC28" s="74"/>
      <c r="AD28" s="74"/>
    </row>
    <row r="29" spans="1:57">
      <c r="B29" s="111"/>
      <c r="C29" s="112"/>
      <c r="D29" s="113"/>
      <c r="E29" s="112"/>
      <c r="F29" s="113"/>
      <c r="G29" s="114"/>
      <c r="H29" s="115"/>
      <c r="I29" s="116"/>
      <c r="J29" s="116"/>
      <c r="K29" s="116"/>
      <c r="L29" s="116"/>
      <c r="M29" s="116"/>
      <c r="N29" s="116"/>
      <c r="O29" s="116"/>
      <c r="P29" s="116"/>
      <c r="Q29" s="116"/>
      <c r="R29" s="116"/>
      <c r="S29" s="116"/>
      <c r="T29" s="116"/>
      <c r="U29" s="116"/>
      <c r="V29" s="36"/>
      <c r="W29" s="36"/>
      <c r="X29" s="36"/>
      <c r="Y29" s="36"/>
      <c r="Z29" s="74"/>
      <c r="AA29" s="74"/>
      <c r="AB29" s="74"/>
      <c r="AC29" s="74"/>
      <c r="AD29" s="74"/>
    </row>
    <row r="30" spans="1:57">
      <c r="B30" s="111"/>
      <c r="C30" s="112"/>
      <c r="D30" s="113"/>
      <c r="E30" s="112"/>
      <c r="F30" s="113"/>
      <c r="G30" s="114"/>
      <c r="H30" s="115"/>
      <c r="I30" s="116"/>
      <c r="J30" s="116"/>
      <c r="K30" s="116"/>
      <c r="L30" s="116"/>
      <c r="M30" s="116"/>
      <c r="N30" s="116"/>
      <c r="O30" s="116"/>
      <c r="P30" s="116"/>
      <c r="Q30" s="116"/>
      <c r="R30" s="116"/>
      <c r="S30" s="116"/>
      <c r="T30" s="116"/>
      <c r="U30" s="116"/>
      <c r="V30" s="36"/>
      <c r="W30" s="36"/>
      <c r="X30" s="36"/>
      <c r="Y30" s="36"/>
      <c r="Z30" s="74"/>
      <c r="AA30" s="74"/>
      <c r="AB30" s="74"/>
      <c r="AC30" s="74"/>
      <c r="AD30" s="74"/>
    </row>
    <row r="31" spans="1:57">
      <c r="B31" s="111"/>
      <c r="C31" s="112"/>
      <c r="D31" s="113"/>
      <c r="E31" s="112"/>
      <c r="F31" s="113"/>
      <c r="G31" s="114"/>
      <c r="H31" s="115"/>
      <c r="I31" s="116"/>
      <c r="J31" s="116"/>
      <c r="K31" s="116"/>
      <c r="L31" s="116"/>
      <c r="M31" s="116"/>
      <c r="N31" s="116"/>
      <c r="O31" s="116"/>
      <c r="P31" s="116"/>
      <c r="Q31" s="116"/>
      <c r="R31" s="116"/>
      <c r="S31" s="116"/>
      <c r="T31" s="116"/>
      <c r="U31" s="116"/>
      <c r="V31" s="36"/>
      <c r="W31" s="36"/>
      <c r="X31" s="36"/>
      <c r="Y31" s="36"/>
      <c r="Z31" s="74"/>
      <c r="AA31" s="74"/>
      <c r="AB31" s="74"/>
      <c r="AC31" s="74"/>
      <c r="AD31" s="74"/>
    </row>
    <row r="32" spans="1:57">
      <c r="B32" s="111"/>
      <c r="C32" s="112"/>
      <c r="D32" s="113"/>
      <c r="E32" s="112"/>
      <c r="F32" s="113"/>
      <c r="G32" s="114"/>
      <c r="H32" s="115"/>
      <c r="I32" s="116"/>
      <c r="J32" s="116"/>
      <c r="K32" s="116"/>
      <c r="L32" s="116"/>
      <c r="M32" s="116"/>
      <c r="N32" s="116"/>
      <c r="O32" s="116"/>
      <c r="P32" s="116"/>
      <c r="Q32" s="116"/>
      <c r="R32" s="116"/>
      <c r="S32" s="116"/>
      <c r="T32" s="116"/>
      <c r="U32" s="116"/>
      <c r="V32" s="36"/>
      <c r="W32" s="36"/>
      <c r="X32" s="36"/>
      <c r="Y32" s="36"/>
      <c r="Z32" s="74"/>
      <c r="AA32" s="74"/>
      <c r="AB32" s="74"/>
      <c r="AC32" s="74"/>
      <c r="AD32" s="74"/>
    </row>
    <row r="33" spans="2:30">
      <c r="B33" s="28"/>
      <c r="C33" s="39"/>
      <c r="D33" s="40"/>
      <c r="E33" s="39"/>
      <c r="F33" s="40"/>
      <c r="G33" s="41"/>
      <c r="H33" s="42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74"/>
      <c r="AA33" s="74"/>
      <c r="AB33" s="74"/>
      <c r="AC33" s="74"/>
      <c r="AD33" s="74"/>
    </row>
    <row r="34" spans="2:30">
      <c r="B34" s="28"/>
      <c r="C34" s="39"/>
      <c r="D34" s="40"/>
      <c r="E34" s="39"/>
      <c r="F34" s="40"/>
      <c r="G34" s="41"/>
      <c r="H34" s="42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74"/>
      <c r="AA34" s="74"/>
      <c r="AB34" s="74"/>
      <c r="AC34" s="74"/>
      <c r="AD34" s="74"/>
    </row>
    <row r="35" spans="2:30">
      <c r="B35" s="28"/>
      <c r="C35" s="39"/>
      <c r="D35" s="40"/>
      <c r="E35" s="39"/>
      <c r="F35" s="40"/>
      <c r="G35" s="41"/>
      <c r="H35" s="42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74"/>
      <c r="AA35" s="74"/>
      <c r="AB35" s="74"/>
      <c r="AC35" s="74"/>
      <c r="AD35" s="74"/>
    </row>
    <row r="36" spans="2:30">
      <c r="B36" s="28"/>
      <c r="C36" s="39"/>
      <c r="D36" s="40"/>
      <c r="E36" s="39"/>
      <c r="F36" s="40"/>
      <c r="G36" s="41"/>
      <c r="H36" s="42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74"/>
      <c r="AA36" s="74"/>
      <c r="AB36" s="74"/>
      <c r="AC36" s="74"/>
      <c r="AD36" s="74"/>
    </row>
    <row r="37" spans="2:30">
      <c r="B37" s="28"/>
      <c r="C37" s="39"/>
      <c r="D37" s="40"/>
      <c r="E37" s="39"/>
      <c r="F37" s="40"/>
      <c r="G37" s="41"/>
      <c r="H37" s="42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74"/>
      <c r="AA37" s="74"/>
      <c r="AB37" s="74"/>
      <c r="AC37" s="74"/>
      <c r="AD37" s="74"/>
    </row>
    <row r="38" spans="2:30">
      <c r="B38" s="28"/>
      <c r="C38" s="39"/>
      <c r="D38" s="40"/>
      <c r="E38" s="39"/>
      <c r="F38" s="40"/>
      <c r="G38" s="41"/>
      <c r="H38" s="42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74"/>
      <c r="AA38" s="74"/>
      <c r="AB38" s="74"/>
      <c r="AC38" s="74"/>
      <c r="AD38" s="74"/>
    </row>
    <row r="39" spans="2:30">
      <c r="B39" s="28"/>
      <c r="C39" s="39"/>
      <c r="D39" s="40"/>
      <c r="E39" s="39"/>
      <c r="F39" s="40"/>
      <c r="G39" s="41"/>
      <c r="H39" s="42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74"/>
      <c r="AA39" s="74"/>
      <c r="AB39" s="74"/>
      <c r="AC39" s="74"/>
      <c r="AD39" s="74"/>
    </row>
    <row r="40" spans="2:30">
      <c r="B40" s="28"/>
      <c r="C40" s="39"/>
      <c r="D40" s="40"/>
      <c r="E40" s="39"/>
      <c r="F40" s="40"/>
      <c r="G40" s="41"/>
      <c r="H40" s="42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74"/>
      <c r="AA40" s="74"/>
      <c r="AB40" s="74"/>
      <c r="AC40" s="74"/>
      <c r="AD40" s="74"/>
    </row>
    <row r="41" spans="2:30">
      <c r="B41" s="28"/>
      <c r="C41" s="39"/>
      <c r="D41" s="40"/>
      <c r="E41" s="39"/>
      <c r="F41" s="40"/>
      <c r="G41" s="41"/>
      <c r="H41" s="42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74"/>
      <c r="AA41" s="74"/>
      <c r="AB41" s="74"/>
      <c r="AC41" s="74"/>
      <c r="AD41" s="74"/>
    </row>
    <row r="42" spans="2:30">
      <c r="B42" s="28"/>
      <c r="C42" s="39"/>
      <c r="D42" s="40"/>
      <c r="E42" s="39"/>
      <c r="F42" s="40"/>
      <c r="G42" s="41"/>
      <c r="H42" s="42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74"/>
      <c r="AA42" s="74"/>
      <c r="AB42" s="74"/>
      <c r="AC42" s="74"/>
      <c r="AD42" s="74"/>
    </row>
    <row r="43" spans="2:30">
      <c r="B43" s="28"/>
      <c r="C43" s="39"/>
      <c r="D43" s="40"/>
      <c r="E43" s="39"/>
      <c r="F43" s="40"/>
      <c r="G43" s="41"/>
      <c r="H43" s="42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74"/>
      <c r="AA43" s="74"/>
      <c r="AB43" s="74"/>
      <c r="AC43" s="74"/>
      <c r="AD43" s="74"/>
    </row>
    <row r="44" spans="2:30">
      <c r="B44" s="28"/>
      <c r="C44" s="39"/>
      <c r="D44" s="40"/>
      <c r="E44" s="39"/>
      <c r="F44" s="40"/>
      <c r="G44" s="41"/>
      <c r="H44" s="42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74"/>
      <c r="AA44" s="74"/>
      <c r="AB44" s="74"/>
      <c r="AC44" s="74"/>
      <c r="AD44" s="74"/>
    </row>
    <row r="45" spans="2:30">
      <c r="B45" s="28"/>
      <c r="C45" s="39"/>
      <c r="D45" s="40"/>
      <c r="E45" s="39"/>
      <c r="F45" s="40"/>
      <c r="G45" s="41"/>
      <c r="H45" s="42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74"/>
      <c r="AA45" s="74"/>
      <c r="AB45" s="74"/>
      <c r="AC45" s="74"/>
      <c r="AD45" s="74"/>
    </row>
    <row r="46" spans="2:30">
      <c r="B46" s="28"/>
      <c r="C46" s="39"/>
      <c r="D46" s="40"/>
      <c r="E46" s="39"/>
      <c r="F46" s="40"/>
      <c r="G46" s="41"/>
      <c r="H46" s="42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74"/>
      <c r="AA46" s="74"/>
      <c r="AB46" s="74"/>
      <c r="AC46" s="74"/>
      <c r="AD46" s="74"/>
    </row>
    <row r="47" spans="2:30">
      <c r="B47" s="28"/>
      <c r="C47" s="39"/>
      <c r="D47" s="40"/>
      <c r="E47" s="39"/>
      <c r="F47" s="40"/>
      <c r="G47" s="41"/>
      <c r="H47" s="42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74"/>
      <c r="AA47" s="74"/>
      <c r="AB47" s="74"/>
      <c r="AC47" s="74"/>
      <c r="AD47" s="74"/>
    </row>
    <row r="48" spans="2:30">
      <c r="B48" s="28"/>
      <c r="C48" s="39"/>
      <c r="D48" s="40"/>
      <c r="E48" s="39"/>
      <c r="F48" s="40"/>
      <c r="G48" s="41"/>
      <c r="H48" s="42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74"/>
      <c r="AA48" s="74"/>
      <c r="AB48" s="74"/>
      <c r="AC48" s="74"/>
      <c r="AD48" s="74"/>
    </row>
    <row r="49" spans="2:30">
      <c r="B49" s="28"/>
      <c r="C49" s="39"/>
      <c r="D49" s="40"/>
      <c r="E49" s="39"/>
      <c r="F49" s="40"/>
      <c r="G49" s="41"/>
      <c r="H49" s="42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74"/>
      <c r="AA49" s="74"/>
      <c r="AB49" s="74"/>
      <c r="AC49" s="74"/>
      <c r="AD49" s="74"/>
    </row>
    <row r="50" spans="2:30">
      <c r="B50" s="28"/>
      <c r="C50" s="39"/>
      <c r="D50" s="40"/>
      <c r="E50" s="39"/>
      <c r="F50" s="40"/>
      <c r="G50" s="41"/>
      <c r="H50" s="42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74"/>
      <c r="AA50" s="74"/>
      <c r="AB50" s="74"/>
      <c r="AC50" s="74"/>
      <c r="AD50" s="74"/>
    </row>
    <row r="51" spans="2:30">
      <c r="B51" s="28"/>
      <c r="C51" s="39"/>
      <c r="D51" s="40"/>
      <c r="E51" s="39"/>
      <c r="F51" s="40"/>
      <c r="G51" s="41"/>
      <c r="H51" s="42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74"/>
      <c r="AA51" s="74"/>
      <c r="AB51" s="74"/>
      <c r="AC51" s="74"/>
      <c r="AD51" s="74"/>
    </row>
    <row r="52" spans="2:30">
      <c r="B52" s="28"/>
      <c r="C52" s="39"/>
      <c r="D52" s="40"/>
      <c r="E52" s="39"/>
      <c r="F52" s="40"/>
      <c r="G52" s="41"/>
      <c r="H52" s="42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74"/>
      <c r="AA52" s="74"/>
      <c r="AB52" s="74"/>
      <c r="AC52" s="74"/>
      <c r="AD52" s="74"/>
    </row>
    <row r="53" spans="2:30">
      <c r="B53" s="28"/>
      <c r="C53" s="39"/>
      <c r="D53" s="40"/>
      <c r="E53" s="39"/>
      <c r="F53" s="40"/>
      <c r="G53" s="41"/>
      <c r="H53" s="42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74"/>
      <c r="AA53" s="74"/>
      <c r="AB53" s="74"/>
      <c r="AC53" s="74"/>
      <c r="AD53" s="74"/>
    </row>
    <row r="54" spans="2:30">
      <c r="B54" s="28"/>
      <c r="C54" s="39"/>
      <c r="D54" s="40"/>
      <c r="E54" s="39"/>
      <c r="F54" s="40"/>
      <c r="G54" s="41"/>
      <c r="H54" s="42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74"/>
      <c r="AA54" s="74"/>
      <c r="AB54" s="74"/>
      <c r="AC54" s="74"/>
      <c r="AD54" s="74"/>
    </row>
    <row r="55" spans="2:30">
      <c r="B55" s="28"/>
      <c r="C55" s="39"/>
      <c r="D55" s="40"/>
      <c r="E55" s="39"/>
      <c r="F55" s="40"/>
      <c r="G55" s="41"/>
      <c r="H55" s="42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74"/>
      <c r="AA55" s="74"/>
      <c r="AB55" s="74"/>
      <c r="AC55" s="74"/>
      <c r="AD55" s="74"/>
    </row>
    <row r="56" spans="2:30">
      <c r="B56" s="28"/>
      <c r="C56" s="39"/>
      <c r="D56" s="40"/>
      <c r="E56" s="39"/>
      <c r="F56" s="40"/>
      <c r="G56" s="41"/>
      <c r="H56" s="42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74"/>
      <c r="AA56" s="74"/>
      <c r="AB56" s="74"/>
      <c r="AC56" s="74"/>
      <c r="AD56" s="74"/>
    </row>
    <row r="57" spans="2:30">
      <c r="B57" s="28"/>
      <c r="C57" s="39"/>
      <c r="D57" s="40"/>
      <c r="E57" s="39"/>
      <c r="F57" s="40"/>
      <c r="G57" s="41"/>
      <c r="H57" s="42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74"/>
      <c r="AA57" s="74"/>
      <c r="AB57" s="74"/>
      <c r="AC57" s="74"/>
      <c r="AD57" s="74"/>
    </row>
    <row r="58" spans="2:30">
      <c r="B58" s="28"/>
      <c r="C58" s="39"/>
      <c r="D58" s="40"/>
      <c r="E58" s="39"/>
      <c r="F58" s="40"/>
      <c r="G58" s="41"/>
      <c r="H58" s="42"/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74"/>
      <c r="AA58" s="74"/>
      <c r="AB58" s="74"/>
      <c r="AC58" s="74"/>
      <c r="AD58" s="74"/>
    </row>
    <row r="59" spans="2:30">
      <c r="B59" s="28"/>
      <c r="C59" s="39"/>
      <c r="D59" s="40"/>
      <c r="E59" s="39"/>
      <c r="F59" s="40"/>
      <c r="G59" s="41"/>
      <c r="H59" s="42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74"/>
      <c r="AA59" s="74"/>
      <c r="AB59" s="74"/>
      <c r="AC59" s="74"/>
      <c r="AD59" s="74"/>
    </row>
    <row r="60" spans="2:30">
      <c r="B60" s="28"/>
      <c r="C60" s="39"/>
      <c r="D60" s="40"/>
      <c r="E60" s="39"/>
      <c r="F60" s="40"/>
      <c r="G60" s="41"/>
      <c r="H60" s="42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74"/>
      <c r="AA60" s="74"/>
      <c r="AB60" s="74"/>
      <c r="AC60" s="74"/>
      <c r="AD60" s="74"/>
    </row>
    <row r="61" spans="2:30">
      <c r="B61" s="28"/>
      <c r="C61" s="39"/>
      <c r="D61" s="40"/>
      <c r="E61" s="39"/>
      <c r="F61" s="40"/>
      <c r="G61" s="41"/>
      <c r="H61" s="42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74"/>
      <c r="AA61" s="74"/>
      <c r="AB61" s="74"/>
      <c r="AC61" s="74"/>
      <c r="AD61" s="74"/>
    </row>
  </sheetData>
  <sheetProtection password="D1EE" sheet="1" objects="1" scenarios="1"/>
  <mergeCells count="65">
    <mergeCell ref="U1:X1"/>
    <mergeCell ref="I17:K17"/>
    <mergeCell ref="M17:O17"/>
    <mergeCell ref="Q17:S17"/>
    <mergeCell ref="U17:W17"/>
    <mergeCell ref="I18:K18"/>
    <mergeCell ref="M18:O18"/>
    <mergeCell ref="Q18:S18"/>
    <mergeCell ref="U18:W18"/>
    <mergeCell ref="I16:K16"/>
    <mergeCell ref="M16:O16"/>
    <mergeCell ref="Q16:S16"/>
    <mergeCell ref="U16:W16"/>
    <mergeCell ref="I13:K13"/>
    <mergeCell ref="M13:O13"/>
    <mergeCell ref="Q13:S13"/>
    <mergeCell ref="U13:W13"/>
    <mergeCell ref="I14:K14"/>
    <mergeCell ref="M14:O14"/>
    <mergeCell ref="Q14:S14"/>
    <mergeCell ref="U14:W14"/>
    <mergeCell ref="I10:K10"/>
    <mergeCell ref="M10:O10"/>
    <mergeCell ref="Q10:S10"/>
    <mergeCell ref="U10:W10"/>
    <mergeCell ref="I15:K15"/>
    <mergeCell ref="M15:O15"/>
    <mergeCell ref="Q15:S15"/>
    <mergeCell ref="U15:W15"/>
    <mergeCell ref="Q11:S11"/>
    <mergeCell ref="U11:W11"/>
    <mergeCell ref="I12:K12"/>
    <mergeCell ref="M12:O12"/>
    <mergeCell ref="Q12:S12"/>
    <mergeCell ref="U12:W12"/>
    <mergeCell ref="C4:D5"/>
    <mergeCell ref="E4:F4"/>
    <mergeCell ref="G4:H5"/>
    <mergeCell ref="I4:K4"/>
    <mergeCell ref="L4:L5"/>
    <mergeCell ref="X4:X5"/>
    <mergeCell ref="I6:K6"/>
    <mergeCell ref="M6:O6"/>
    <mergeCell ref="Q6:S6"/>
    <mergeCell ref="U6:W6"/>
    <mergeCell ref="M4:O4"/>
    <mergeCell ref="P4:P5"/>
    <mergeCell ref="Q4:S4"/>
    <mergeCell ref="T4:T5"/>
    <mergeCell ref="U4:W4"/>
    <mergeCell ref="Q23:U23"/>
    <mergeCell ref="I9:K9"/>
    <mergeCell ref="M9:O9"/>
    <mergeCell ref="Q9:S9"/>
    <mergeCell ref="U9:W9"/>
    <mergeCell ref="I7:K7"/>
    <mergeCell ref="M7:O7"/>
    <mergeCell ref="Q7:S7"/>
    <mergeCell ref="U7:W7"/>
    <mergeCell ref="I8:K8"/>
    <mergeCell ref="M8:O8"/>
    <mergeCell ref="Q8:S8"/>
    <mergeCell ref="U8:W8"/>
    <mergeCell ref="I11:K11"/>
    <mergeCell ref="M11:O11"/>
  </mergeCells>
  <dataValidations count="3">
    <dataValidation type="list" allowBlank="1" showInputMessage="1" showErrorMessage="1" prompt="Мінімальна ціна" sqref="M5 I5 Q5 U5">
      <formula1>$AQ$4:$AQ$15</formula1>
    </dataValidation>
    <dataValidation type="list" allowBlank="1" showInputMessage="1" showErrorMessage="1" prompt="Ціна 1км, місто" sqref="O5 W5 S5 K5">
      <formula1>$AS$4:$AS$25</formula1>
    </dataValidation>
    <dataValidation type="list" allowBlank="1" showInputMessage="1" showErrorMessage="1" prompt="Км. у мінімалці" sqref="N5 J5 R5 V5">
      <formula1>$AR$4:$AR$9</formula1>
    </dataValidation>
  </dataValidations>
  <hyperlinks>
    <hyperlink ref="U1" r:id="rId1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Фильтры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Юрій</cp:lastModifiedBy>
  <dcterms:created xsi:type="dcterms:W3CDTF">2022-09-23T08:10:39Z</dcterms:created>
  <dcterms:modified xsi:type="dcterms:W3CDTF">2026-05-30T09:06:27Z</dcterms:modified>
</cp:coreProperties>
</file>