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840" yWindow="4320" windowWidth="24945" windowHeight="1140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29" i="1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F29"/>
  <c r="F30" s="1"/>
  <c r="D12"/>
  <c r="E31"/>
  <c r="F31"/>
  <c r="AI31"/>
  <c r="G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D28"/>
  <c r="D20"/>
  <c r="D21"/>
  <c r="D22"/>
  <c r="D23"/>
  <c r="D24"/>
  <c r="D25"/>
  <c r="D19"/>
  <c r="D13"/>
  <c r="D14"/>
  <c r="D15"/>
  <c r="D16"/>
  <c r="D11"/>
  <c r="D10"/>
  <c r="D7"/>
  <c r="D27"/>
  <c r="E29"/>
  <c r="E30" s="1"/>
  <c r="F26"/>
  <c r="F34" s="1"/>
  <c r="E26"/>
  <c r="F17"/>
  <c r="E17"/>
  <c r="T26"/>
  <c r="U26"/>
  <c r="V26"/>
  <c r="W26"/>
  <c r="X26"/>
  <c r="Y26"/>
  <c r="Z26"/>
  <c r="AA26"/>
  <c r="AB26"/>
  <c r="AC26"/>
  <c r="AD26"/>
  <c r="AE26"/>
  <c r="AF26"/>
  <c r="AG26"/>
  <c r="AH26"/>
  <c r="AI26"/>
  <c r="G26"/>
  <c r="H26"/>
  <c r="I26"/>
  <c r="J26"/>
  <c r="K26"/>
  <c r="L26"/>
  <c r="M26"/>
  <c r="N26"/>
  <c r="O26"/>
  <c r="P26"/>
  <c r="Q26"/>
  <c r="R26"/>
  <c r="S26"/>
  <c r="G17"/>
  <c r="H17"/>
  <c r="I17"/>
  <c r="J17"/>
  <c r="K17"/>
  <c r="L17"/>
  <c r="M17"/>
  <c r="N17"/>
  <c r="O17"/>
  <c r="P17"/>
  <c r="Q17"/>
  <c r="R17"/>
  <c r="T17"/>
  <c r="U17"/>
  <c r="V17"/>
  <c r="W17"/>
  <c r="X17"/>
  <c r="Y17"/>
  <c r="Z17"/>
  <c r="AA17"/>
  <c r="AB17"/>
  <c r="AC17"/>
  <c r="AD17"/>
  <c r="AE17"/>
  <c r="AF17"/>
  <c r="AG17"/>
  <c r="AH17"/>
  <c r="AI17"/>
  <c r="S17"/>
  <c r="D26" l="1"/>
  <c r="D17"/>
  <c r="D31"/>
  <c r="E32"/>
  <c r="E33" s="1"/>
  <c r="F32"/>
  <c r="F33" s="1"/>
  <c r="E34"/>
  <c r="AG34"/>
  <c r="AE34"/>
  <c r="AD34"/>
  <c r="AC34"/>
  <c r="AA34"/>
  <c r="Z34"/>
  <c r="X34"/>
  <c r="W34"/>
  <c r="V34"/>
  <c r="T34"/>
  <c r="S34"/>
  <c r="Q34"/>
  <c r="P34"/>
  <c r="O34"/>
  <c r="M34"/>
  <c r="L34"/>
  <c r="AH34" l="1"/>
  <c r="AI34"/>
  <c r="AB34"/>
  <c r="AF34"/>
  <c r="U34"/>
  <c r="Y34"/>
  <c r="N34"/>
  <c r="R34"/>
  <c r="K29"/>
  <c r="J29"/>
  <c r="I29"/>
  <c r="H29"/>
  <c r="G29"/>
  <c r="N30" l="1"/>
  <c r="N32" s="1"/>
  <c r="N33" s="1"/>
  <c r="M30"/>
  <c r="M32" s="1"/>
  <c r="M33" s="1"/>
  <c r="L30" l="1"/>
  <c r="L32" s="1"/>
  <c r="L33" s="1"/>
  <c r="O30"/>
  <c r="O32" s="1"/>
  <c r="O33" s="1"/>
  <c r="R30"/>
  <c r="R32" s="1"/>
  <c r="R33" s="1"/>
  <c r="P30"/>
  <c r="P32" s="1"/>
  <c r="P33" s="1"/>
  <c r="Q30"/>
  <c r="Q32" s="1"/>
  <c r="Q33" s="1"/>
  <c r="U30" l="1"/>
  <c r="U32" s="1"/>
  <c r="U33" s="1"/>
  <c r="Y30"/>
  <c r="Y32" s="1"/>
  <c r="Y33" s="1"/>
  <c r="AD30"/>
  <c r="AD32" s="1"/>
  <c r="AD33" s="1"/>
  <c r="Z30"/>
  <c r="Z32" s="1"/>
  <c r="Z33" s="1"/>
  <c r="S30"/>
  <c r="S32" s="1"/>
  <c r="S33" s="1"/>
  <c r="V30"/>
  <c r="V32" s="1"/>
  <c r="V33" s="1"/>
  <c r="W30"/>
  <c r="W32" s="1"/>
  <c r="W33" s="1"/>
  <c r="X30"/>
  <c r="X32" s="1"/>
  <c r="X33" s="1"/>
  <c r="T30"/>
  <c r="T32" s="1"/>
  <c r="T33" s="1"/>
  <c r="H30"/>
  <c r="AC30" l="1"/>
  <c r="AC32" s="1"/>
  <c r="AC33" s="1"/>
  <c r="AE30"/>
  <c r="AE32" s="1"/>
  <c r="AE33" s="1"/>
  <c r="AF30"/>
  <c r="AF32" s="1"/>
  <c r="AF33" s="1"/>
  <c r="AB30"/>
  <c r="AB32" s="1"/>
  <c r="AB33" s="1"/>
  <c r="AA30"/>
  <c r="AA32" s="1"/>
  <c r="AA33" s="1"/>
  <c r="H32"/>
  <c r="AG30" l="1"/>
  <c r="AG32" s="1"/>
  <c r="AG33" s="1"/>
  <c r="AH30"/>
  <c r="AH32" s="1"/>
  <c r="AH33" s="1"/>
  <c r="AI30"/>
  <c r="AI32" s="1"/>
  <c r="AI33" s="1"/>
  <c r="K30"/>
  <c r="K32" s="1"/>
  <c r="I30"/>
  <c r="I32" l="1"/>
  <c r="G34" l="1"/>
  <c r="H34"/>
  <c r="I34"/>
  <c r="J34"/>
  <c r="K34"/>
  <c r="D34" l="1"/>
  <c r="K33"/>
  <c r="I33"/>
  <c r="J30" l="1"/>
  <c r="J32" s="1"/>
  <c r="J33" s="1"/>
  <c r="H33"/>
  <c r="G30"/>
  <c r="D8"/>
  <c r="D6" s="1"/>
  <c r="G32" l="1"/>
  <c r="G33" s="1"/>
  <c r="D33" s="1"/>
  <c r="D5" s="1"/>
  <c r="D30"/>
</calcChain>
</file>

<file path=xl/sharedStrings.xml><?xml version="1.0" encoding="utf-8"?>
<sst xmlns="http://schemas.openxmlformats.org/spreadsheetml/2006/main" count="71" uniqueCount="40">
  <si>
    <t>Пт</t>
  </si>
  <si>
    <t>Сб</t>
  </si>
  <si>
    <t>Пробег, км.</t>
  </si>
  <si>
    <t>Аморт., грн/км.</t>
  </si>
  <si>
    <t>СЛУЖБА</t>
  </si>
  <si>
    <t>Расход топлива, грн</t>
  </si>
  <si>
    <t>https://itaxi.com.ua/</t>
  </si>
  <si>
    <t>Прибыль в ТАКСИ</t>
  </si>
  <si>
    <t>ВСЕГО РАСХОДЫ</t>
  </si>
  <si>
    <t>Расход, л/100км</t>
  </si>
  <si>
    <t>ВСЕГО ЗАКАЗОВ</t>
  </si>
  <si>
    <t>OnTaxi</t>
  </si>
  <si>
    <t>Bolt</t>
  </si>
  <si>
    <t>LT</t>
  </si>
  <si>
    <t>https://itaxi.com.ua/taksystam/amortyzatsiya-u-taksi-avtomobilya-dvz/</t>
  </si>
  <si>
    <t>ЧИСТЫЕ, грн</t>
  </si>
  <si>
    <t>ГРЯЗНЫЕ (минус комиссия), грн.</t>
  </si>
  <si>
    <t>Uklon</t>
  </si>
  <si>
    <t>Opti</t>
  </si>
  <si>
    <t>Пн</t>
  </si>
  <si>
    <t>Вт</t>
  </si>
  <si>
    <t>&lt;&lt;РУКА&gt;&gt;</t>
  </si>
  <si>
    <t>Ср</t>
  </si>
  <si>
    <t>Чт</t>
  </si>
  <si>
    <t>Рабочих дней</t>
  </si>
  <si>
    <t>ЭФФЕКТИВ., грн/км</t>
  </si>
  <si>
    <t xml:space="preserve">В белые и серые ячейки - вводим данные и получаем результат: </t>
  </si>
  <si>
    <t xml:space="preserve">Подробнее: </t>
  </si>
  <si>
    <t>ЭФФЕКТИВНОСТЬ — способность выполнять работу и достигать желаемого результата с наименьшей затратой времени и усилий. </t>
  </si>
  <si>
    <t>ГРЯЗНЫЕ (- ком.)</t>
  </si>
  <si>
    <t>Нд</t>
  </si>
  <si>
    <t>Чистые в 1час, (грн)</t>
  </si>
  <si>
    <t>Время работы, (ч.)</t>
  </si>
  <si>
    <t>Часов за 1 день, (ч.)</t>
  </si>
  <si>
    <t>ЗАКАЗЫ</t>
  </si>
  <si>
    <t>АМОРТИЗАЦИЯ - Расходы на авто во время эксплуатации в такси: ТО, обесценивание авто, автомойки, страхование, ремонты, …</t>
  </si>
  <si>
    <t>ЯНВАРЬ</t>
  </si>
  <si>
    <t>"ЧИСТЫЕ" и "ЭФФЕКТИВНОСТЬ"     (1 января - образец)</t>
  </si>
  <si>
    <t>Эл/Газ/Бенз/ДТ, цена</t>
  </si>
  <si>
    <t>14-24</t>
  </si>
</sst>
</file>

<file path=xl/styles.xml><?xml version="1.0" encoding="utf-8"?>
<styleSheet xmlns="http://schemas.openxmlformats.org/spreadsheetml/2006/main">
  <numFmts count="2">
    <numFmt numFmtId="164" formatCode="[$-419]d\ mmm;@"/>
    <numFmt numFmtId="165" formatCode="0.0"/>
  </numFmts>
  <fonts count="29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 tint="4.9989318521683403E-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color theme="1" tint="0.249977111117893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b/>
      <sz val="12"/>
      <color theme="1" tint="0.249977111117893"/>
      <name val="Calibri"/>
      <family val="2"/>
      <charset val="204"/>
      <scheme val="minor"/>
    </font>
    <font>
      <b/>
      <sz val="12"/>
      <color theme="8" tint="-0.499984740745262"/>
      <name val="Calibri"/>
      <family val="2"/>
      <charset val="204"/>
      <scheme val="minor"/>
    </font>
    <font>
      <sz val="11"/>
      <color rgb="FF002060"/>
      <name val="Arial"/>
      <family val="2"/>
      <charset val="204"/>
    </font>
    <font>
      <sz val="11"/>
      <color theme="1"/>
      <name val="Arial"/>
      <family val="2"/>
      <charset val="204"/>
    </font>
    <font>
      <u/>
      <sz val="11"/>
      <color rgb="FFFF0000"/>
      <name val="Arial"/>
      <family val="2"/>
      <charset val="204"/>
    </font>
    <font>
      <sz val="11"/>
      <color rgb="FF333333"/>
      <name val="Arial"/>
      <family val="2"/>
      <charset val="204"/>
    </font>
    <font>
      <sz val="11"/>
      <color rgb="FFFF0000"/>
      <name val="Arial"/>
      <family val="2"/>
      <charset val="204"/>
    </font>
    <font>
      <i/>
      <u/>
      <sz val="11"/>
      <color rgb="FFFF0000"/>
      <name val="Calibri"/>
      <family val="2"/>
      <charset val="204"/>
      <scheme val="minor"/>
    </font>
    <font>
      <i/>
      <u/>
      <sz val="12"/>
      <color rgb="FFFF0000"/>
      <name val="Calibri"/>
      <family val="2"/>
      <charset val="204"/>
      <scheme val="minor"/>
    </font>
    <font>
      <i/>
      <u/>
      <sz val="11"/>
      <color rgb="FFFF0000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3"/>
      <color theme="8" tint="-0.499984740745262"/>
      <name val="Calibri"/>
      <family val="2"/>
      <charset val="204"/>
      <scheme val="minor"/>
    </font>
    <font>
      <b/>
      <sz val="12"/>
      <color rgb="FF002060"/>
      <name val="Calibri"/>
      <family val="2"/>
      <charset val="204"/>
      <scheme val="minor"/>
    </font>
    <font>
      <sz val="12"/>
      <color rgb="FF00206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theme="8" tint="-0.249977111117893"/>
      <name val="Calibri"/>
      <family val="2"/>
      <charset val="204"/>
      <scheme val="minor"/>
    </font>
    <font>
      <sz val="12"/>
      <color theme="8" tint="-0.249977111117893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57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5" fillId="2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2" borderId="0" xfId="0" applyFont="1" applyFill="1"/>
    <xf numFmtId="0" fontId="5" fillId="0" borderId="0" xfId="0" applyFont="1" applyFill="1"/>
    <xf numFmtId="0" fontId="3" fillId="0" borderId="0" xfId="0" applyFont="1" applyFill="1"/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/>
    <xf numFmtId="0" fontId="10" fillId="2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/>
    <xf numFmtId="0" fontId="10" fillId="0" borderId="0" xfId="0" applyFont="1" applyFill="1"/>
    <xf numFmtId="0" fontId="6" fillId="4" borderId="12" xfId="0" applyFont="1" applyFill="1" applyBorder="1" applyAlignment="1" applyProtection="1">
      <alignment horizontal="center" vertical="center"/>
    </xf>
    <xf numFmtId="1" fontId="7" fillId="4" borderId="1" xfId="0" applyNumberFormat="1" applyFont="1" applyFill="1" applyBorder="1" applyAlignment="1" applyProtection="1">
      <alignment horizontal="center" vertical="center"/>
    </xf>
    <xf numFmtId="1" fontId="7" fillId="4" borderId="5" xfId="0" applyNumberFormat="1" applyFont="1" applyFill="1" applyBorder="1" applyAlignment="1" applyProtection="1">
      <alignment horizontal="center" vertical="center"/>
    </xf>
    <xf numFmtId="1" fontId="6" fillId="4" borderId="13" xfId="0" applyNumberFormat="1" applyFont="1" applyFill="1" applyBorder="1" applyAlignment="1" applyProtection="1">
      <alignment horizontal="center" vertical="center"/>
    </xf>
    <xf numFmtId="1" fontId="6" fillId="4" borderId="14" xfId="0" applyNumberFormat="1" applyFont="1" applyFill="1" applyBorder="1" applyAlignment="1" applyProtection="1">
      <alignment horizontal="center" vertical="center"/>
    </xf>
    <xf numFmtId="0" fontId="9" fillId="5" borderId="0" xfId="0" applyFont="1" applyFill="1" applyAlignment="1"/>
    <xf numFmtId="0" fontId="9" fillId="5" borderId="0" xfId="0" applyFont="1" applyFill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9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Alignment="1"/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3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1" applyFont="1" applyFill="1"/>
    <xf numFmtId="0" fontId="16" fillId="2" borderId="0" xfId="0" applyFont="1" applyFill="1"/>
    <xf numFmtId="0" fontId="17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20" fillId="2" borderId="0" xfId="1" applyFont="1" applyFill="1"/>
    <xf numFmtId="0" fontId="4" fillId="7" borderId="16" xfId="0" applyFont="1" applyFill="1" applyBorder="1" applyAlignment="1" applyProtection="1">
      <alignment horizontal="right" vertical="center"/>
    </xf>
    <xf numFmtId="1" fontId="7" fillId="7" borderId="4" xfId="0" applyNumberFormat="1" applyFont="1" applyFill="1" applyBorder="1" applyAlignment="1" applyProtection="1">
      <alignment horizontal="center" vertical="center"/>
    </xf>
    <xf numFmtId="1" fontId="7" fillId="7" borderId="9" xfId="0" applyNumberFormat="1" applyFont="1" applyFill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horizontal="center" vertical="center"/>
    </xf>
    <xf numFmtId="0" fontId="6" fillId="4" borderId="15" xfId="0" applyFont="1" applyFill="1" applyBorder="1" applyAlignment="1" applyProtection="1">
      <alignment horizontal="center" vertical="center"/>
    </xf>
    <xf numFmtId="0" fontId="21" fillId="4" borderId="27" xfId="0" applyFont="1" applyFill="1" applyBorder="1" applyAlignment="1" applyProtection="1">
      <alignment horizontal="center" vertical="center"/>
    </xf>
    <xf numFmtId="165" fontId="21" fillId="3" borderId="11" xfId="0" applyNumberFormat="1" applyFont="1" applyFill="1" applyBorder="1" applyAlignment="1" applyProtection="1">
      <alignment horizontal="center" vertical="center"/>
    </xf>
    <xf numFmtId="1" fontId="21" fillId="3" borderId="13" xfId="0" applyNumberFormat="1" applyFont="1" applyFill="1" applyBorder="1" applyAlignment="1" applyProtection="1">
      <alignment horizontal="center" vertical="center"/>
    </xf>
    <xf numFmtId="1" fontId="21" fillId="3" borderId="14" xfId="0" applyNumberFormat="1" applyFont="1" applyFill="1" applyBorder="1" applyAlignment="1" applyProtection="1">
      <alignment horizontal="center" vertical="center"/>
    </xf>
    <xf numFmtId="165" fontId="21" fillId="3" borderId="13" xfId="0" applyNumberFormat="1" applyFont="1" applyFill="1" applyBorder="1" applyAlignment="1" applyProtection="1">
      <alignment horizontal="center" vertical="center"/>
    </xf>
    <xf numFmtId="165" fontId="21" fillId="3" borderId="14" xfId="0" applyNumberFormat="1" applyFont="1" applyFill="1" applyBorder="1" applyAlignment="1" applyProtection="1">
      <alignment horizontal="center" vertical="center"/>
    </xf>
    <xf numFmtId="1" fontId="21" fillId="4" borderId="7" xfId="0" applyNumberFormat="1" applyFont="1" applyFill="1" applyBorder="1" applyAlignment="1" applyProtection="1">
      <alignment horizontal="center" vertical="center"/>
    </xf>
    <xf numFmtId="0" fontId="24" fillId="2" borderId="0" xfId="0" applyFont="1" applyFill="1"/>
    <xf numFmtId="0" fontId="23" fillId="2" borderId="0" xfId="0" applyFont="1" applyFill="1"/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/>
    </xf>
    <xf numFmtId="9" fontId="5" fillId="2" borderId="0" xfId="0" applyNumberFormat="1" applyFont="1" applyFill="1" applyAlignment="1">
      <alignment vertical="center"/>
    </xf>
    <xf numFmtId="0" fontId="21" fillId="4" borderId="29" xfId="0" applyFont="1" applyFill="1" applyBorder="1" applyAlignment="1" applyProtection="1">
      <alignment horizontal="center" vertical="center"/>
    </xf>
    <xf numFmtId="0" fontId="21" fillId="4" borderId="11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2" borderId="0" xfId="0" applyFont="1" applyFill="1" applyAlignment="1"/>
    <xf numFmtId="0" fontId="3" fillId="0" borderId="0" xfId="0" applyFont="1" applyAlignment="1"/>
    <xf numFmtId="1" fontId="3" fillId="2" borderId="0" xfId="0" applyNumberFormat="1" applyFont="1" applyFill="1" applyAlignment="1"/>
    <xf numFmtId="0" fontId="12" fillId="0" borderId="36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 applyAlignment="1" applyProtection="1">
      <alignment horizontal="center" vertical="center"/>
      <protection locked="0"/>
    </xf>
    <xf numFmtId="0" fontId="12" fillId="0" borderId="22" xfId="0" applyFont="1" applyFill="1" applyBorder="1" applyAlignment="1" applyProtection="1">
      <alignment horizontal="center" vertical="center"/>
      <protection locked="0"/>
    </xf>
    <xf numFmtId="0" fontId="12" fillId="0" borderId="38" xfId="0" applyFont="1" applyFill="1" applyBorder="1" applyAlignment="1" applyProtection="1">
      <alignment horizontal="center" vertical="center"/>
      <protection locked="0"/>
    </xf>
    <xf numFmtId="1" fontId="7" fillId="4" borderId="39" xfId="0" applyNumberFormat="1" applyFont="1" applyFill="1" applyBorder="1" applyAlignment="1" applyProtection="1">
      <alignment horizontal="center" vertical="center"/>
    </xf>
    <xf numFmtId="1" fontId="7" fillId="7" borderId="16" xfId="0" applyNumberFormat="1" applyFont="1" applyFill="1" applyBorder="1" applyAlignment="1" applyProtection="1">
      <alignment horizontal="center" vertical="center"/>
    </xf>
    <xf numFmtId="1" fontId="6" fillId="4" borderId="40" xfId="0" applyNumberFormat="1" applyFont="1" applyFill="1" applyBorder="1" applyAlignment="1" applyProtection="1">
      <alignment horizontal="center" vertical="center"/>
    </xf>
    <xf numFmtId="1" fontId="21" fillId="3" borderId="40" xfId="0" applyNumberFormat="1" applyFont="1" applyFill="1" applyBorder="1" applyAlignment="1" applyProtection="1">
      <alignment horizontal="center" vertical="center"/>
    </xf>
    <xf numFmtId="165" fontId="21" fillId="3" borderId="40" xfId="0" applyNumberFormat="1" applyFont="1" applyFill="1" applyBorder="1" applyAlignment="1" applyProtection="1">
      <alignment horizontal="center" vertical="center"/>
    </xf>
    <xf numFmtId="17" fontId="26" fillId="6" borderId="35" xfId="0" applyNumberFormat="1" applyFont="1" applyFill="1" applyBorder="1" applyAlignment="1" applyProtection="1">
      <alignment horizontal="center"/>
      <protection locked="0"/>
    </xf>
    <xf numFmtId="0" fontId="26" fillId="6" borderId="33" xfId="0" applyNumberFormat="1" applyFont="1" applyFill="1" applyBorder="1" applyAlignment="1" applyProtection="1">
      <alignment horizontal="center"/>
      <protection locked="0"/>
    </xf>
    <xf numFmtId="0" fontId="26" fillId="6" borderId="32" xfId="0" applyNumberFormat="1" applyFont="1" applyFill="1" applyBorder="1" applyAlignment="1" applyProtection="1">
      <alignment horizontal="center"/>
      <protection locked="0"/>
    </xf>
    <xf numFmtId="0" fontId="26" fillId="6" borderId="29" xfId="0" applyNumberFormat="1" applyFont="1" applyFill="1" applyBorder="1" applyAlignment="1" applyProtection="1">
      <alignment horizontal="center"/>
      <protection locked="0"/>
    </xf>
    <xf numFmtId="0" fontId="26" fillId="6" borderId="36" xfId="0" applyNumberFormat="1" applyFont="1" applyFill="1" applyBorder="1" applyAlignment="1" applyProtection="1">
      <alignment horizontal="center"/>
      <protection locked="0"/>
    </xf>
    <xf numFmtId="0" fontId="26" fillId="6" borderId="37" xfId="0" applyNumberFormat="1" applyFont="1" applyFill="1" applyBorder="1" applyAlignment="1" applyProtection="1">
      <alignment horizontal="center"/>
      <protection locked="0"/>
    </xf>
    <xf numFmtId="0" fontId="26" fillId="6" borderId="38" xfId="0" applyNumberFormat="1" applyFont="1" applyFill="1" applyBorder="1" applyAlignment="1" applyProtection="1">
      <alignment horizontal="center"/>
      <protection locked="0"/>
    </xf>
    <xf numFmtId="1" fontId="21" fillId="3" borderId="11" xfId="0" applyNumberFormat="1" applyFont="1" applyFill="1" applyBorder="1" applyAlignment="1">
      <alignment horizontal="center" vertical="center"/>
    </xf>
    <xf numFmtId="0" fontId="26" fillId="6" borderId="41" xfId="0" applyNumberFormat="1" applyFont="1" applyFill="1" applyBorder="1" applyAlignment="1" applyProtection="1">
      <alignment horizontal="center"/>
      <protection locked="0"/>
    </xf>
    <xf numFmtId="17" fontId="26" fillId="6" borderId="42" xfId="0" applyNumberFormat="1" applyFont="1" applyFill="1" applyBorder="1" applyAlignment="1" applyProtection="1">
      <alignment horizontal="center"/>
      <protection locked="0"/>
    </xf>
    <xf numFmtId="17" fontId="26" fillId="6" borderId="43" xfId="0" applyNumberFormat="1" applyFont="1" applyFill="1" applyBorder="1" applyAlignment="1" applyProtection="1">
      <alignment horizontal="center"/>
      <protection locked="0"/>
    </xf>
    <xf numFmtId="49" fontId="27" fillId="6" borderId="34" xfId="0" applyNumberFormat="1" applyFont="1" applyFill="1" applyBorder="1" applyAlignment="1" applyProtection="1">
      <alignment horizontal="center"/>
      <protection locked="0"/>
    </xf>
    <xf numFmtId="49" fontId="27" fillId="6" borderId="2" xfId="0" applyNumberFormat="1" applyFont="1" applyFill="1" applyBorder="1" applyAlignment="1" applyProtection="1">
      <alignment horizontal="center"/>
      <protection locked="0"/>
    </xf>
    <xf numFmtId="49" fontId="27" fillId="6" borderId="24" xfId="0" applyNumberFormat="1" applyFont="1" applyFill="1" applyBorder="1" applyAlignment="1" applyProtection="1">
      <alignment horizontal="center"/>
      <protection locked="0"/>
    </xf>
    <xf numFmtId="0" fontId="27" fillId="6" borderId="2" xfId="0" applyNumberFormat="1" applyFont="1" applyFill="1" applyBorder="1" applyAlignment="1" applyProtection="1">
      <alignment horizontal="center"/>
      <protection locked="0"/>
    </xf>
    <xf numFmtId="49" fontId="27" fillId="6" borderId="8" xfId="0" applyNumberFormat="1" applyFont="1" applyFill="1" applyBorder="1" applyAlignment="1" applyProtection="1">
      <alignment horizontal="center"/>
      <protection locked="0"/>
    </xf>
    <xf numFmtId="0" fontId="23" fillId="0" borderId="39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 applyProtection="1">
      <alignment horizontal="center" vertical="center"/>
      <protection locked="0"/>
    </xf>
    <xf numFmtId="0" fontId="23" fillId="0" borderId="5" xfId="0" applyFont="1" applyFill="1" applyBorder="1" applyAlignment="1" applyProtection="1">
      <alignment horizontal="center" vertical="center"/>
      <protection locked="0"/>
    </xf>
    <xf numFmtId="0" fontId="23" fillId="0" borderId="30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vertical="center"/>
    </xf>
    <xf numFmtId="165" fontId="21" fillId="4" borderId="9" xfId="0" applyNumberFormat="1" applyFont="1" applyFill="1" applyBorder="1" applyAlignment="1" applyProtection="1">
      <alignment horizontal="center" vertical="center"/>
    </xf>
    <xf numFmtId="1" fontId="21" fillId="4" borderId="9" xfId="0" applyNumberFormat="1" applyFont="1" applyFill="1" applyBorder="1" applyAlignment="1" applyProtection="1">
      <alignment horizontal="center" vertical="center"/>
    </xf>
    <xf numFmtId="1" fontId="21" fillId="4" borderId="27" xfId="0" applyNumberFormat="1" applyFont="1" applyFill="1" applyBorder="1" applyAlignment="1" applyProtection="1">
      <alignment horizontal="center" vertical="center"/>
    </xf>
    <xf numFmtId="1" fontId="8" fillId="4" borderId="20" xfId="0" applyNumberFormat="1" applyFont="1" applyFill="1" applyBorder="1" applyAlignment="1" applyProtection="1">
      <alignment horizontal="center"/>
    </xf>
    <xf numFmtId="0" fontId="8" fillId="4" borderId="20" xfId="0" applyNumberFormat="1" applyFont="1" applyFill="1" applyBorder="1" applyAlignment="1" applyProtection="1">
      <alignment horizontal="center"/>
    </xf>
    <xf numFmtId="0" fontId="8" fillId="4" borderId="29" xfId="0" applyNumberFormat="1" applyFont="1" applyFill="1" applyBorder="1" applyAlignment="1" applyProtection="1">
      <alignment horizontal="center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12" fillId="2" borderId="18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23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</xf>
    <xf numFmtId="0" fontId="8" fillId="4" borderId="26" xfId="0" applyFont="1" applyFill="1" applyBorder="1" applyAlignment="1" applyProtection="1">
      <alignment horizontal="right"/>
    </xf>
    <xf numFmtId="0" fontId="8" fillId="4" borderId="22" xfId="0" applyFont="1" applyFill="1" applyBorder="1" applyAlignment="1" applyProtection="1">
      <alignment horizontal="right"/>
    </xf>
    <xf numFmtId="0" fontId="6" fillId="4" borderId="28" xfId="0" applyFont="1" applyFill="1" applyBorder="1" applyAlignment="1" applyProtection="1">
      <alignment horizontal="right" vertical="center"/>
    </xf>
    <xf numFmtId="0" fontId="6" fillId="4" borderId="32" xfId="0" applyFont="1" applyFill="1" applyBorder="1" applyAlignment="1" applyProtection="1">
      <alignment horizontal="right" vertical="center"/>
    </xf>
    <xf numFmtId="0" fontId="6" fillId="4" borderId="10" xfId="0" applyFont="1" applyFill="1" applyBorder="1" applyAlignment="1" applyProtection="1">
      <alignment horizontal="right" vertical="center"/>
    </xf>
    <xf numFmtId="0" fontId="6" fillId="4" borderId="12" xfId="0" applyFont="1" applyFill="1" applyBorder="1" applyAlignment="1" applyProtection="1">
      <alignment horizontal="right" vertical="center"/>
    </xf>
    <xf numFmtId="0" fontId="25" fillId="4" borderId="21" xfId="0" applyFont="1" applyFill="1" applyBorder="1" applyAlignment="1" applyProtection="1">
      <alignment horizontal="center" vertical="center"/>
    </xf>
    <xf numFmtId="0" fontId="25" fillId="4" borderId="20" xfId="0" applyFont="1" applyFill="1" applyBorder="1" applyAlignment="1" applyProtection="1">
      <alignment horizontal="center" vertical="center"/>
    </xf>
    <xf numFmtId="0" fontId="1" fillId="5" borderId="0" xfId="1" applyFill="1" applyAlignment="1">
      <alignment horizontal="right"/>
    </xf>
    <xf numFmtId="0" fontId="2" fillId="5" borderId="0" xfId="1" applyFont="1" applyFill="1" applyAlignment="1">
      <alignment horizontal="right"/>
    </xf>
    <xf numFmtId="0" fontId="18" fillId="5" borderId="0" xfId="1" applyFont="1" applyFill="1" applyAlignment="1">
      <alignment horizontal="right"/>
    </xf>
    <xf numFmtId="0" fontId="19" fillId="5" borderId="0" xfId="1" applyFont="1" applyFill="1" applyAlignment="1">
      <alignment horizontal="right"/>
    </xf>
    <xf numFmtId="0" fontId="22" fillId="2" borderId="6" xfId="0" applyFont="1" applyFill="1" applyBorder="1" applyAlignment="1" applyProtection="1">
      <alignment horizontal="right" vertical="center"/>
      <protection locked="0"/>
    </xf>
    <xf numFmtId="0" fontId="22" fillId="2" borderId="3" xfId="0" applyFont="1" applyFill="1" applyBorder="1" applyAlignment="1" applyProtection="1">
      <alignment horizontal="right" vertical="center"/>
      <protection locked="0"/>
    </xf>
    <xf numFmtId="164" fontId="25" fillId="4" borderId="21" xfId="0" applyNumberFormat="1" applyFont="1" applyFill="1" applyBorder="1" applyAlignment="1" applyProtection="1">
      <alignment horizontal="center" vertical="center"/>
    </xf>
    <xf numFmtId="164" fontId="25" fillId="4" borderId="20" xfId="0" applyNumberFormat="1" applyFont="1" applyFill="1" applyBorder="1" applyAlignment="1" applyProtection="1">
      <alignment horizontal="center" vertical="center"/>
    </xf>
    <xf numFmtId="0" fontId="11" fillId="5" borderId="0" xfId="0" applyFont="1" applyFill="1" applyAlignment="1">
      <alignment horizontal="center"/>
    </xf>
    <xf numFmtId="0" fontId="28" fillId="8" borderId="10" xfId="0" applyFont="1" applyFill="1" applyBorder="1" applyAlignment="1" applyProtection="1">
      <alignment horizontal="center"/>
      <protection locked="0"/>
    </xf>
    <xf numFmtId="0" fontId="28" fillId="8" borderId="31" xfId="0" applyFont="1" applyFill="1" applyBorder="1" applyAlignment="1" applyProtection="1">
      <alignment horizontal="center"/>
      <protection locked="0"/>
    </xf>
    <xf numFmtId="0" fontId="28" fillId="8" borderId="11" xfId="0" applyFont="1" applyFill="1" applyBorder="1" applyAlignment="1" applyProtection="1">
      <alignment horizontal="center"/>
      <protection locked="0"/>
    </xf>
    <xf numFmtId="0" fontId="8" fillId="4" borderId="6" xfId="0" applyFont="1" applyFill="1" applyBorder="1" applyAlignment="1" applyProtection="1">
      <alignment horizontal="right"/>
    </xf>
    <xf numFmtId="0" fontId="8" fillId="4" borderId="3" xfId="0" applyFont="1" applyFill="1" applyBorder="1" applyAlignment="1" applyProtection="1">
      <alignment horizontal="right"/>
    </xf>
    <xf numFmtId="0" fontId="8" fillId="4" borderId="28" xfId="0" applyFont="1" applyFill="1" applyBorder="1" applyAlignment="1" applyProtection="1">
      <alignment horizontal="right"/>
    </xf>
    <xf numFmtId="0" fontId="8" fillId="4" borderId="32" xfId="0" applyFont="1" applyFill="1" applyBorder="1" applyAlignment="1" applyProtection="1">
      <alignment horizontal="right"/>
    </xf>
    <xf numFmtId="0" fontId="25" fillId="4" borderId="19" xfId="0" applyFont="1" applyFill="1" applyBorder="1" applyAlignment="1" applyProtection="1">
      <alignment horizontal="center" vertical="center"/>
    </xf>
    <xf numFmtId="0" fontId="22" fillId="0" borderId="6" xfId="0" applyFont="1" applyFill="1" applyBorder="1" applyAlignment="1" applyProtection="1">
      <alignment horizontal="right" vertical="center"/>
      <protection locked="0"/>
    </xf>
    <xf numFmtId="0" fontId="22" fillId="0" borderId="3" xfId="0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49" fontId="22" fillId="0" borderId="6" xfId="0" applyNumberFormat="1" applyFont="1" applyFill="1" applyBorder="1" applyAlignment="1" applyProtection="1">
      <alignment horizontal="right" vertical="center"/>
      <protection locked="0"/>
    </xf>
    <xf numFmtId="49" fontId="22" fillId="0" borderId="3" xfId="0" applyNumberFormat="1" applyFont="1" applyFill="1" applyBorder="1" applyAlignment="1" applyProtection="1">
      <alignment horizontal="right" vertical="center"/>
      <protection locked="0"/>
    </xf>
    <xf numFmtId="49" fontId="22" fillId="0" borderId="28" xfId="0" applyNumberFormat="1" applyFont="1" applyFill="1" applyBorder="1" applyAlignment="1" applyProtection="1">
      <alignment horizontal="right" vertical="center"/>
      <protection locked="0"/>
    </xf>
    <xf numFmtId="49" fontId="22" fillId="0" borderId="32" xfId="0" applyNumberFormat="1" applyFont="1" applyFill="1" applyBorder="1" applyAlignment="1" applyProtection="1">
      <alignment horizontal="right" vertical="center"/>
      <protection locked="0"/>
    </xf>
    <xf numFmtId="0" fontId="21" fillId="3" borderId="10" xfId="0" applyFont="1" applyFill="1" applyBorder="1" applyAlignment="1" applyProtection="1">
      <alignment horizontal="center" vertical="center"/>
    </xf>
    <xf numFmtId="0" fontId="21" fillId="3" borderId="12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31" xfId="0" applyFont="1" applyFill="1" applyBorder="1" applyAlignment="1" applyProtection="1">
      <alignment horizontal="center" vertical="center"/>
    </xf>
    <xf numFmtId="0" fontId="6" fillId="4" borderId="11" xfId="0" applyFont="1" applyFill="1" applyBorder="1" applyAlignment="1" applyProtection="1">
      <alignment horizontal="center" vertical="center"/>
    </xf>
    <xf numFmtId="0" fontId="4" fillId="4" borderId="6" xfId="0" applyFont="1" applyFill="1" applyBorder="1" applyAlignment="1" applyProtection="1">
      <alignment horizontal="right" vertical="center"/>
    </xf>
    <xf numFmtId="0" fontId="4" fillId="4" borderId="3" xfId="0" applyFont="1" applyFill="1" applyBorder="1" applyAlignment="1" applyProtection="1">
      <alignment horizontal="right" vertical="center"/>
    </xf>
    <xf numFmtId="0" fontId="5" fillId="4" borderId="26" xfId="0" applyFont="1" applyFill="1" applyBorder="1" applyAlignment="1" applyProtection="1">
      <alignment horizontal="right" vertical="center"/>
    </xf>
    <xf numFmtId="0" fontId="5" fillId="4" borderId="22" xfId="0" applyFont="1" applyFill="1" applyBorder="1" applyAlignment="1" applyProtection="1">
      <alignment horizontal="right" vertical="center"/>
    </xf>
    <xf numFmtId="1" fontId="7" fillId="4" borderId="3" xfId="0" applyNumberFormat="1" applyFont="1" applyFill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taxi.com.ua/taksystam/amortyzatsiya-u-taksi-avtomobilya-dvz/" TargetMode="External"/><Relationship Id="rId1" Type="http://schemas.openxmlformats.org/officeDocument/2006/relationships/hyperlink" Target="https://itaxi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S104"/>
  <sheetViews>
    <sheetView tabSelected="1" zoomScaleNormal="100" workbookViewId="0">
      <selection activeCell="AL23" sqref="AL23"/>
    </sheetView>
  </sheetViews>
  <sheetFormatPr defaultColWidth="9" defaultRowHeight="15.75"/>
  <cols>
    <col min="1" max="1" width="1.5703125" style="1" customWidth="1"/>
    <col min="2" max="2" width="15.7109375" style="4" customWidth="1"/>
    <col min="3" max="3" width="6" style="4" customWidth="1"/>
    <col min="4" max="4" width="6.5703125" style="14" customWidth="1"/>
    <col min="5" max="5" width="6.42578125" style="15" customWidth="1"/>
    <col min="6" max="11" width="6.42578125" style="4" customWidth="1"/>
    <col min="12" max="12" width="6.42578125" style="15" customWidth="1"/>
    <col min="13" max="18" width="6.42578125" style="4" customWidth="1"/>
    <col min="19" max="19" width="6.42578125" style="15" customWidth="1"/>
    <col min="20" max="25" width="6.42578125" style="4" customWidth="1"/>
    <col min="26" max="26" width="6.42578125" style="15" customWidth="1"/>
    <col min="27" max="32" width="6.42578125" style="4" customWidth="1"/>
    <col min="33" max="33" width="6.42578125" style="15" customWidth="1"/>
    <col min="34" max="35" width="6.42578125" style="4" customWidth="1"/>
    <col min="36" max="36" width="6.7109375" style="4" customWidth="1"/>
    <col min="37" max="37" width="9.42578125" style="4" bestFit="1" customWidth="1"/>
    <col min="38" max="16384" width="9" style="4"/>
  </cols>
  <sheetData>
    <row r="1" spans="1:45" s="16" customFormat="1" ht="17.25" customHeight="1">
      <c r="A1" s="26"/>
      <c r="B1" s="131" t="s">
        <v>7</v>
      </c>
      <c r="C1" s="131"/>
      <c r="D1" s="131"/>
      <c r="E1" s="131"/>
      <c r="F1" s="131"/>
      <c r="G1" s="26"/>
      <c r="H1" s="125" t="s">
        <v>6</v>
      </c>
      <c r="I1" s="126"/>
      <c r="J1" s="126"/>
      <c r="K1" s="126"/>
      <c r="L1" s="27"/>
      <c r="M1" s="26"/>
      <c r="N1" s="26"/>
      <c r="O1" s="123"/>
      <c r="P1" s="124"/>
      <c r="Q1" s="124"/>
      <c r="R1" s="124"/>
      <c r="S1" s="27"/>
      <c r="T1" s="26"/>
      <c r="U1" s="26"/>
      <c r="V1" s="123"/>
      <c r="W1" s="124"/>
      <c r="X1" s="124"/>
      <c r="Y1" s="124"/>
      <c r="Z1" s="27"/>
      <c r="AA1" s="26"/>
      <c r="AB1" s="26"/>
      <c r="AC1" s="123"/>
      <c r="AD1" s="124"/>
      <c r="AE1" s="124"/>
      <c r="AF1" s="124"/>
      <c r="AG1" s="27"/>
      <c r="AH1" s="26"/>
      <c r="AI1" s="26"/>
      <c r="AJ1" s="32"/>
      <c r="AK1" s="32"/>
      <c r="AL1" s="32"/>
      <c r="AM1" s="32"/>
      <c r="AN1" s="32"/>
      <c r="AO1" s="32"/>
      <c r="AP1" s="32"/>
      <c r="AQ1" s="32"/>
      <c r="AR1" s="32"/>
      <c r="AS1" s="32"/>
    </row>
    <row r="2" spans="1:45" ht="17.25" customHeight="1">
      <c r="B2" s="61" t="s">
        <v>26</v>
      </c>
      <c r="C2" s="61"/>
      <c r="D2" s="62"/>
      <c r="E2" s="63"/>
      <c r="F2" s="60"/>
      <c r="G2" s="60"/>
      <c r="H2" s="60"/>
      <c r="I2" s="60"/>
      <c r="J2" s="60"/>
      <c r="K2" s="61" t="s">
        <v>37</v>
      </c>
      <c r="L2" s="63"/>
      <c r="M2" s="60"/>
      <c r="N2" s="60"/>
      <c r="O2" s="60"/>
      <c r="P2" s="1"/>
      <c r="Q2" s="1"/>
      <c r="R2" s="1"/>
      <c r="S2" s="3"/>
      <c r="T2" s="1"/>
      <c r="U2" s="1"/>
      <c r="V2" s="1"/>
      <c r="W2" s="1"/>
      <c r="X2" s="1"/>
      <c r="Y2" s="1"/>
      <c r="Z2" s="3"/>
      <c r="AA2" s="1"/>
      <c r="AB2" s="1"/>
      <c r="AC2" s="1"/>
      <c r="AD2" s="1"/>
      <c r="AE2" s="1"/>
      <c r="AF2" s="1"/>
      <c r="AG2" s="3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5.45" customHeight="1" thickBot="1">
      <c r="B3" s="1"/>
      <c r="C3" s="1"/>
      <c r="D3" s="2"/>
      <c r="E3" s="3"/>
      <c r="F3" s="1"/>
      <c r="G3" s="1"/>
      <c r="H3" s="1"/>
      <c r="I3" s="1"/>
      <c r="J3" s="1"/>
      <c r="K3" s="1"/>
      <c r="L3" s="3"/>
      <c r="M3" s="1"/>
      <c r="N3" s="1"/>
      <c r="O3" s="1"/>
      <c r="P3" s="1"/>
      <c r="Q3" s="1"/>
      <c r="R3" s="1"/>
      <c r="S3" s="3"/>
      <c r="T3" s="1"/>
      <c r="U3" s="1"/>
      <c r="V3" s="1"/>
      <c r="W3" s="1"/>
      <c r="X3" s="1"/>
      <c r="Y3" s="1"/>
      <c r="Z3" s="3"/>
      <c r="AA3" s="1"/>
      <c r="AB3" s="1"/>
      <c r="AC3" s="1"/>
      <c r="AD3" s="1"/>
      <c r="AE3" s="1"/>
      <c r="AF3" s="1"/>
      <c r="AG3" s="3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spans="1:45" ht="17.25" customHeight="1" thickBot="1">
      <c r="B4" s="132">
        <v>2026</v>
      </c>
      <c r="C4" s="133"/>
      <c r="D4" s="134"/>
      <c r="E4" s="133" t="s">
        <v>36</v>
      </c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4"/>
      <c r="AJ4" s="1"/>
      <c r="AK4" s="1"/>
      <c r="AL4" s="1"/>
      <c r="AM4" s="1"/>
      <c r="AN4" s="1"/>
      <c r="AO4" s="1"/>
      <c r="AP4" s="1"/>
      <c r="AQ4" s="1"/>
      <c r="AR4" s="1"/>
      <c r="AS4" s="1"/>
    </row>
    <row r="5" spans="1:45" s="69" customFormat="1" ht="15" customHeight="1">
      <c r="A5" s="68"/>
      <c r="B5" s="115" t="s">
        <v>31</v>
      </c>
      <c r="C5" s="116"/>
      <c r="D5" s="104">
        <f>D33/D8</f>
        <v>310.37</v>
      </c>
      <c r="E5" s="84">
        <v>1</v>
      </c>
      <c r="F5" s="85">
        <v>2</v>
      </c>
      <c r="G5" s="85">
        <v>3</v>
      </c>
      <c r="H5" s="85">
        <v>4</v>
      </c>
      <c r="I5" s="85">
        <v>5</v>
      </c>
      <c r="J5" s="85">
        <v>6</v>
      </c>
      <c r="K5" s="85">
        <v>7</v>
      </c>
      <c r="L5" s="85">
        <v>8</v>
      </c>
      <c r="M5" s="85">
        <v>9</v>
      </c>
      <c r="N5" s="85">
        <v>10</v>
      </c>
      <c r="O5" s="85">
        <v>11</v>
      </c>
      <c r="P5" s="85">
        <v>12</v>
      </c>
      <c r="Q5" s="85">
        <v>13</v>
      </c>
      <c r="R5" s="85">
        <v>14</v>
      </c>
      <c r="S5" s="85">
        <v>15</v>
      </c>
      <c r="T5" s="85">
        <v>16</v>
      </c>
      <c r="U5" s="85">
        <v>17</v>
      </c>
      <c r="V5" s="85">
        <v>18</v>
      </c>
      <c r="W5" s="85">
        <v>19</v>
      </c>
      <c r="X5" s="85">
        <v>20</v>
      </c>
      <c r="Y5" s="85">
        <v>21</v>
      </c>
      <c r="Z5" s="85">
        <v>22</v>
      </c>
      <c r="AA5" s="85">
        <v>23</v>
      </c>
      <c r="AB5" s="85">
        <v>24</v>
      </c>
      <c r="AC5" s="85">
        <v>25</v>
      </c>
      <c r="AD5" s="85">
        <v>26</v>
      </c>
      <c r="AE5" s="85">
        <v>27</v>
      </c>
      <c r="AF5" s="85">
        <v>28</v>
      </c>
      <c r="AG5" s="85">
        <v>29</v>
      </c>
      <c r="AH5" s="85">
        <v>30</v>
      </c>
      <c r="AI5" s="86">
        <v>31</v>
      </c>
      <c r="AJ5" s="68"/>
      <c r="AK5" s="68"/>
      <c r="AL5" s="68"/>
      <c r="AM5" s="68"/>
      <c r="AN5" s="68"/>
      <c r="AO5" s="68"/>
      <c r="AP5" s="68"/>
      <c r="AQ5" s="68"/>
      <c r="AR5" s="68"/>
      <c r="AS5" s="68"/>
    </row>
    <row r="6" spans="1:45" s="69" customFormat="1" ht="15" customHeight="1" thickBot="1">
      <c r="A6" s="68"/>
      <c r="B6" s="135" t="s">
        <v>33</v>
      </c>
      <c r="C6" s="136"/>
      <c r="D6" s="105">
        <f>D8/D7</f>
        <v>10</v>
      </c>
      <c r="E6" s="80" t="s">
        <v>23</v>
      </c>
      <c r="F6" s="80" t="s">
        <v>0</v>
      </c>
      <c r="G6" s="80" t="s">
        <v>1</v>
      </c>
      <c r="H6" s="80" t="s">
        <v>30</v>
      </c>
      <c r="I6" s="80" t="s">
        <v>19</v>
      </c>
      <c r="J6" s="80" t="s">
        <v>20</v>
      </c>
      <c r="K6" s="80" t="s">
        <v>22</v>
      </c>
      <c r="L6" s="80" t="s">
        <v>23</v>
      </c>
      <c r="M6" s="80" t="s">
        <v>0</v>
      </c>
      <c r="N6" s="80" t="s">
        <v>1</v>
      </c>
      <c r="O6" s="80" t="s">
        <v>30</v>
      </c>
      <c r="P6" s="80" t="s">
        <v>19</v>
      </c>
      <c r="Q6" s="80" t="s">
        <v>20</v>
      </c>
      <c r="R6" s="80" t="s">
        <v>22</v>
      </c>
      <c r="S6" s="80" t="s">
        <v>23</v>
      </c>
      <c r="T6" s="80" t="s">
        <v>0</v>
      </c>
      <c r="U6" s="80" t="s">
        <v>1</v>
      </c>
      <c r="V6" s="80" t="s">
        <v>30</v>
      </c>
      <c r="W6" s="80" t="s">
        <v>19</v>
      </c>
      <c r="X6" s="80" t="s">
        <v>20</v>
      </c>
      <c r="Y6" s="89" t="s">
        <v>22</v>
      </c>
      <c r="Z6" s="80" t="s">
        <v>23</v>
      </c>
      <c r="AA6" s="80" t="s">
        <v>0</v>
      </c>
      <c r="AB6" s="80" t="s">
        <v>1</v>
      </c>
      <c r="AC6" s="80" t="s">
        <v>30</v>
      </c>
      <c r="AD6" s="80" t="s">
        <v>19</v>
      </c>
      <c r="AE6" s="80" t="s">
        <v>20</v>
      </c>
      <c r="AF6" s="89" t="s">
        <v>22</v>
      </c>
      <c r="AG6" s="80" t="s">
        <v>23</v>
      </c>
      <c r="AH6" s="80" t="s">
        <v>0</v>
      </c>
      <c r="AI6" s="90" t="s">
        <v>1</v>
      </c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5" s="69" customFormat="1" ht="15" customHeight="1" thickTop="1">
      <c r="A7" s="68"/>
      <c r="B7" s="135" t="s">
        <v>24</v>
      </c>
      <c r="C7" s="136"/>
      <c r="D7" s="106">
        <f>COUNTA(E8:AI8)</f>
        <v>1</v>
      </c>
      <c r="E7" s="91" t="s">
        <v>39</v>
      </c>
      <c r="F7" s="92"/>
      <c r="G7" s="92"/>
      <c r="H7" s="93"/>
      <c r="I7" s="92"/>
      <c r="J7" s="94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5"/>
      <c r="AJ7" s="68"/>
      <c r="AK7" s="68"/>
      <c r="AL7" s="68"/>
      <c r="AM7" s="68"/>
      <c r="AN7" s="68"/>
      <c r="AO7" s="68"/>
      <c r="AP7" s="68"/>
      <c r="AQ7" s="68"/>
      <c r="AR7" s="68"/>
      <c r="AS7" s="68"/>
    </row>
    <row r="8" spans="1:45" s="69" customFormat="1" ht="15" customHeight="1" thickBot="1">
      <c r="A8" s="68"/>
      <c r="B8" s="137" t="s">
        <v>32</v>
      </c>
      <c r="C8" s="138"/>
      <c r="D8" s="107">
        <f>SUM(E8:AI8)</f>
        <v>10</v>
      </c>
      <c r="E8" s="81">
        <v>10</v>
      </c>
      <c r="F8" s="88"/>
      <c r="G8" s="88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3"/>
      <c r="AJ8" s="68"/>
      <c r="AK8" s="70"/>
      <c r="AL8" s="68"/>
      <c r="AM8" s="68"/>
      <c r="AN8" s="68"/>
      <c r="AO8" s="68"/>
      <c r="AP8" s="68"/>
      <c r="AQ8" s="68"/>
      <c r="AR8" s="68"/>
      <c r="AS8" s="68"/>
    </row>
    <row r="9" spans="1:45" s="6" customFormat="1" ht="15" customHeight="1">
      <c r="A9" s="5"/>
      <c r="B9" s="139" t="s">
        <v>4</v>
      </c>
      <c r="C9" s="121"/>
      <c r="D9" s="122"/>
      <c r="E9" s="129" t="s">
        <v>34</v>
      </c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30"/>
      <c r="AJ9" s="5"/>
      <c r="AK9" s="64"/>
      <c r="AL9" s="5"/>
      <c r="AM9" s="5"/>
      <c r="AN9" s="5"/>
      <c r="AO9" s="5"/>
      <c r="AP9" s="5"/>
      <c r="AQ9" s="5"/>
      <c r="AR9" s="5"/>
      <c r="AS9" s="5"/>
    </row>
    <row r="10" spans="1:45" s="18" customFormat="1" ht="15" customHeight="1">
      <c r="A10" s="17"/>
      <c r="B10" s="140" t="s">
        <v>17</v>
      </c>
      <c r="C10" s="141"/>
      <c r="D10" s="101">
        <f>SUM(E10:AI10)</f>
        <v>9</v>
      </c>
      <c r="E10" s="30">
        <v>9</v>
      </c>
      <c r="F10" s="28"/>
      <c r="G10" s="30"/>
      <c r="H10" s="30"/>
      <c r="I10" s="28"/>
      <c r="J10" s="30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9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45" s="18" customFormat="1" ht="15" customHeight="1">
      <c r="A11" s="17"/>
      <c r="B11" s="127" t="s">
        <v>18</v>
      </c>
      <c r="C11" s="128"/>
      <c r="D11" s="101">
        <f>SUM(E11:AI11)</f>
        <v>6</v>
      </c>
      <c r="E11" s="46">
        <v>6</v>
      </c>
      <c r="F11" s="44"/>
      <c r="G11" s="46"/>
      <c r="H11" s="46"/>
      <c r="I11" s="44"/>
      <c r="J11" s="46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5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45" s="18" customFormat="1" ht="15" customHeight="1">
      <c r="A12" s="17"/>
      <c r="B12" s="140" t="s">
        <v>11</v>
      </c>
      <c r="C12" s="141"/>
      <c r="D12" s="101">
        <f t="shared" ref="D12:D16" si="0">SUM(E12:AI12)</f>
        <v>1</v>
      </c>
      <c r="E12" s="30">
        <v>1</v>
      </c>
      <c r="F12" s="28"/>
      <c r="G12" s="30"/>
      <c r="H12" s="30"/>
      <c r="I12" s="28"/>
      <c r="J12" s="30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9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45" s="18" customFormat="1" ht="15" customHeight="1">
      <c r="A13" s="17"/>
      <c r="B13" s="127" t="s">
        <v>13</v>
      </c>
      <c r="C13" s="128"/>
      <c r="D13" s="101">
        <f t="shared" si="0"/>
        <v>0</v>
      </c>
      <c r="E13" s="46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5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45" s="18" customFormat="1" ht="15" customHeight="1">
      <c r="A14" s="17"/>
      <c r="B14" s="140">
        <v>838</v>
      </c>
      <c r="C14" s="141"/>
      <c r="D14" s="101">
        <f t="shared" si="0"/>
        <v>0</v>
      </c>
      <c r="E14" s="30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9"/>
      <c r="AJ14" s="17"/>
      <c r="AK14" s="17"/>
      <c r="AL14" s="17"/>
      <c r="AM14" s="17"/>
      <c r="AN14" s="17"/>
      <c r="AO14" s="17"/>
      <c r="AP14" s="17"/>
      <c r="AQ14" s="17"/>
      <c r="AR14" s="17"/>
      <c r="AS14" s="17"/>
    </row>
    <row r="15" spans="1:45" s="18" customFormat="1" ht="15" customHeight="1">
      <c r="A15" s="17"/>
      <c r="B15" s="127" t="s">
        <v>12</v>
      </c>
      <c r="C15" s="128"/>
      <c r="D15" s="101">
        <f t="shared" si="0"/>
        <v>0</v>
      </c>
      <c r="E15" s="108"/>
      <c r="F15" s="109"/>
      <c r="G15" s="110"/>
      <c r="H15" s="110"/>
      <c r="I15" s="110"/>
      <c r="J15" s="110"/>
      <c r="K15" s="110"/>
      <c r="L15" s="110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11"/>
      <c r="AJ15" s="17"/>
      <c r="AK15" s="17"/>
      <c r="AL15" s="17"/>
      <c r="AM15" s="17"/>
      <c r="AN15" s="17"/>
      <c r="AO15" s="17"/>
      <c r="AP15" s="17"/>
      <c r="AQ15" s="17"/>
      <c r="AR15" s="17"/>
      <c r="AS15" s="17"/>
    </row>
    <row r="16" spans="1:45" s="18" customFormat="1" ht="15" customHeight="1">
      <c r="A16" s="17"/>
      <c r="B16" s="143" t="s">
        <v>21</v>
      </c>
      <c r="C16" s="144"/>
      <c r="D16" s="101">
        <f t="shared" si="0"/>
        <v>1</v>
      </c>
      <c r="E16" s="30">
        <v>1</v>
      </c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9"/>
      <c r="AJ16" s="17"/>
      <c r="AK16" s="17"/>
      <c r="AL16" s="17"/>
      <c r="AM16" s="17"/>
      <c r="AN16" s="17"/>
      <c r="AO16" s="17"/>
      <c r="AP16" s="17"/>
      <c r="AQ16" s="17"/>
      <c r="AR16" s="17"/>
      <c r="AS16" s="17"/>
    </row>
    <row r="17" spans="1:45" s="12" customFormat="1" ht="15" customHeight="1" thickBot="1">
      <c r="A17" s="11"/>
      <c r="B17" s="117" t="s">
        <v>10</v>
      </c>
      <c r="C17" s="118"/>
      <c r="D17" s="65">
        <f>SUM(D10:D16)</f>
        <v>17</v>
      </c>
      <c r="E17" s="51">
        <f t="shared" ref="E17:F17" si="1">SUM(E10:E16)</f>
        <v>17</v>
      </c>
      <c r="F17" s="51">
        <f t="shared" si="1"/>
        <v>0</v>
      </c>
      <c r="G17" s="51">
        <f t="shared" ref="G17:R17" si="2">SUM(G10:G16)</f>
        <v>0</v>
      </c>
      <c r="H17" s="51">
        <f t="shared" si="2"/>
        <v>0</v>
      </c>
      <c r="I17" s="51">
        <f t="shared" si="2"/>
        <v>0</v>
      </c>
      <c r="J17" s="51">
        <f t="shared" si="2"/>
        <v>0</v>
      </c>
      <c r="K17" s="51">
        <f t="shared" si="2"/>
        <v>0</v>
      </c>
      <c r="L17" s="51">
        <f t="shared" si="2"/>
        <v>0</v>
      </c>
      <c r="M17" s="51">
        <f t="shared" si="2"/>
        <v>0</v>
      </c>
      <c r="N17" s="51">
        <f t="shared" si="2"/>
        <v>0</v>
      </c>
      <c r="O17" s="51">
        <f t="shared" si="2"/>
        <v>0</v>
      </c>
      <c r="P17" s="51">
        <f t="shared" si="2"/>
        <v>0</v>
      </c>
      <c r="Q17" s="51">
        <f t="shared" si="2"/>
        <v>0</v>
      </c>
      <c r="R17" s="51">
        <f t="shared" si="2"/>
        <v>0</v>
      </c>
      <c r="S17" s="51">
        <f>SUM(S10:S16)</f>
        <v>0</v>
      </c>
      <c r="T17" s="51">
        <f t="shared" ref="T17:AI17" si="3">SUM(T10:T16)</f>
        <v>0</v>
      </c>
      <c r="U17" s="51">
        <f t="shared" si="3"/>
        <v>0</v>
      </c>
      <c r="V17" s="51">
        <f t="shared" si="3"/>
        <v>0</v>
      </c>
      <c r="W17" s="51">
        <f t="shared" si="3"/>
        <v>0</v>
      </c>
      <c r="X17" s="51">
        <f t="shared" si="3"/>
        <v>0</v>
      </c>
      <c r="Y17" s="51">
        <f t="shared" si="3"/>
        <v>0</v>
      </c>
      <c r="Z17" s="51">
        <f t="shared" si="3"/>
        <v>0</v>
      </c>
      <c r="AA17" s="51">
        <f t="shared" si="3"/>
        <v>0</v>
      </c>
      <c r="AB17" s="51">
        <f t="shared" si="3"/>
        <v>0</v>
      </c>
      <c r="AC17" s="51">
        <f t="shared" si="3"/>
        <v>0</v>
      </c>
      <c r="AD17" s="51">
        <f t="shared" si="3"/>
        <v>0</v>
      </c>
      <c r="AE17" s="51">
        <f t="shared" si="3"/>
        <v>0</v>
      </c>
      <c r="AF17" s="51">
        <f t="shared" si="3"/>
        <v>0</v>
      </c>
      <c r="AG17" s="51">
        <f t="shared" si="3"/>
        <v>0</v>
      </c>
      <c r="AH17" s="51">
        <f t="shared" si="3"/>
        <v>0</v>
      </c>
      <c r="AI17" s="52">
        <f t="shared" si="3"/>
        <v>0</v>
      </c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1:45" s="6" customFormat="1" ht="15" customHeight="1">
      <c r="A18" s="5"/>
      <c r="B18" s="139" t="s">
        <v>4</v>
      </c>
      <c r="C18" s="121"/>
      <c r="D18" s="122"/>
      <c r="E18" s="121" t="s">
        <v>16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2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18" customFormat="1" ht="15" customHeight="1">
      <c r="A19" s="17"/>
      <c r="B19" s="140" t="s">
        <v>17</v>
      </c>
      <c r="C19" s="141"/>
      <c r="D19" s="101">
        <f>SUM(E19:AI19)</f>
        <v>2376</v>
      </c>
      <c r="E19" s="28">
        <v>2376</v>
      </c>
      <c r="F19" s="28"/>
      <c r="G19" s="28"/>
      <c r="H19" s="30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9"/>
      <c r="AJ19" s="17"/>
      <c r="AK19" s="17"/>
      <c r="AL19" s="17"/>
      <c r="AM19" s="17"/>
      <c r="AN19" s="17"/>
      <c r="AO19" s="17"/>
      <c r="AP19" s="17"/>
      <c r="AQ19" s="17"/>
      <c r="AR19" s="17"/>
      <c r="AS19" s="17"/>
    </row>
    <row r="20" spans="1:45" s="18" customFormat="1" ht="15" customHeight="1">
      <c r="A20" s="17"/>
      <c r="B20" s="127" t="s">
        <v>18</v>
      </c>
      <c r="C20" s="128"/>
      <c r="D20" s="101">
        <f t="shared" ref="D20:D25" si="4">SUM(E20:AI20)</f>
        <v>983</v>
      </c>
      <c r="E20" s="44">
        <v>983</v>
      </c>
      <c r="F20" s="44"/>
      <c r="G20" s="44"/>
      <c r="H20" s="46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5"/>
      <c r="AJ20" s="17"/>
      <c r="AK20" s="17"/>
      <c r="AL20" s="17"/>
      <c r="AM20" s="17"/>
      <c r="AN20" s="17"/>
      <c r="AO20" s="17"/>
      <c r="AP20" s="17"/>
      <c r="AQ20" s="17"/>
      <c r="AR20" s="17"/>
      <c r="AS20" s="17"/>
    </row>
    <row r="21" spans="1:45" s="18" customFormat="1" ht="15" customHeight="1">
      <c r="A21" s="17"/>
      <c r="B21" s="140" t="s">
        <v>11</v>
      </c>
      <c r="C21" s="141"/>
      <c r="D21" s="101">
        <f t="shared" si="4"/>
        <v>560</v>
      </c>
      <c r="E21" s="28">
        <v>560</v>
      </c>
      <c r="F21" s="28"/>
      <c r="G21" s="28"/>
      <c r="H21" s="30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9"/>
      <c r="AJ21" s="17"/>
      <c r="AK21" s="17"/>
      <c r="AL21" s="17"/>
      <c r="AM21" s="17"/>
      <c r="AN21" s="17"/>
      <c r="AO21" s="17"/>
      <c r="AP21" s="17"/>
      <c r="AQ21" s="17"/>
      <c r="AR21" s="17"/>
      <c r="AS21" s="17"/>
    </row>
    <row r="22" spans="1:45" s="20" customFormat="1" ht="15" customHeight="1">
      <c r="A22" s="19"/>
      <c r="B22" s="127" t="s">
        <v>13</v>
      </c>
      <c r="C22" s="128"/>
      <c r="D22" s="101">
        <f t="shared" si="4"/>
        <v>0</v>
      </c>
      <c r="E22" s="44"/>
      <c r="F22" s="44"/>
      <c r="G22" s="44"/>
      <c r="H22" s="44"/>
      <c r="I22" s="44"/>
      <c r="J22" s="112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5"/>
      <c r="AJ22" s="17"/>
      <c r="AK22" s="17"/>
      <c r="AL22" s="17"/>
      <c r="AM22" s="17"/>
      <c r="AN22" s="17"/>
      <c r="AO22" s="17"/>
      <c r="AP22" s="17"/>
      <c r="AQ22" s="17"/>
      <c r="AR22" s="17"/>
      <c r="AS22" s="17"/>
    </row>
    <row r="23" spans="1:45" s="20" customFormat="1" ht="15" customHeight="1">
      <c r="A23" s="19"/>
      <c r="B23" s="140">
        <v>838</v>
      </c>
      <c r="C23" s="141"/>
      <c r="D23" s="101">
        <f t="shared" si="4"/>
        <v>0</v>
      </c>
      <c r="E23" s="113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113"/>
      <c r="R23" s="28"/>
      <c r="S23" s="113"/>
      <c r="T23" s="28"/>
      <c r="U23" s="28"/>
      <c r="V23" s="28"/>
      <c r="W23" s="28"/>
      <c r="X23" s="113"/>
      <c r="Y23" s="113"/>
      <c r="Z23" s="113"/>
      <c r="AA23" s="28"/>
      <c r="AB23" s="28"/>
      <c r="AC23" s="28"/>
      <c r="AD23" s="28"/>
      <c r="AE23" s="28"/>
      <c r="AF23" s="28"/>
      <c r="AG23" s="28"/>
      <c r="AH23" s="28"/>
      <c r="AI23" s="29"/>
      <c r="AJ23" s="17"/>
      <c r="AK23" s="17"/>
      <c r="AL23" s="17"/>
      <c r="AM23" s="17"/>
      <c r="AN23" s="17"/>
      <c r="AO23" s="17"/>
      <c r="AP23" s="17"/>
      <c r="AQ23" s="17"/>
      <c r="AR23" s="17"/>
      <c r="AS23" s="17"/>
    </row>
    <row r="24" spans="1:45" s="20" customFormat="1" ht="15" customHeight="1">
      <c r="A24" s="19"/>
      <c r="B24" s="127" t="s">
        <v>12</v>
      </c>
      <c r="C24" s="128"/>
      <c r="D24" s="101">
        <f t="shared" si="4"/>
        <v>0</v>
      </c>
      <c r="E24" s="109"/>
      <c r="F24" s="109"/>
      <c r="G24" s="110"/>
      <c r="H24" s="110"/>
      <c r="I24" s="110"/>
      <c r="J24" s="110"/>
      <c r="K24" s="110"/>
      <c r="L24" s="110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09"/>
      <c r="AG24" s="109"/>
      <c r="AH24" s="109"/>
      <c r="AI24" s="111"/>
      <c r="AJ24" s="17"/>
      <c r="AK24" s="17"/>
      <c r="AL24" s="17"/>
      <c r="AM24" s="17"/>
      <c r="AN24" s="17"/>
      <c r="AO24" s="17"/>
      <c r="AP24" s="17"/>
      <c r="AQ24" s="17"/>
      <c r="AR24" s="17"/>
      <c r="AS24" s="17"/>
    </row>
    <row r="25" spans="1:45" s="20" customFormat="1" ht="15" customHeight="1" thickBot="1">
      <c r="A25" s="19"/>
      <c r="B25" s="145" t="s">
        <v>21</v>
      </c>
      <c r="C25" s="146"/>
      <c r="D25" s="101">
        <f t="shared" si="4"/>
        <v>200</v>
      </c>
      <c r="E25" s="28">
        <v>200</v>
      </c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9"/>
      <c r="AJ25" s="17"/>
      <c r="AK25" s="17"/>
      <c r="AL25" s="17"/>
      <c r="AM25" s="17"/>
      <c r="AN25" s="17"/>
      <c r="AO25" s="17"/>
      <c r="AP25" s="17"/>
      <c r="AQ25" s="17"/>
      <c r="AR25" s="17"/>
      <c r="AS25" s="17"/>
    </row>
    <row r="26" spans="1:45" s="8" customFormat="1" ht="15" customHeight="1" thickBot="1">
      <c r="A26" s="7"/>
      <c r="B26" s="119" t="s">
        <v>29</v>
      </c>
      <c r="C26" s="120"/>
      <c r="D26" s="66">
        <f>SUM(D19:D25)</f>
        <v>4119</v>
      </c>
      <c r="E26" s="21">
        <f t="shared" ref="E26:F26" si="5">SUM(E19:E25)</f>
        <v>4119</v>
      </c>
      <c r="F26" s="21">
        <f t="shared" si="5"/>
        <v>0</v>
      </c>
      <c r="G26" s="21">
        <f t="shared" ref="G26:R26" si="6">SUM(G19:G25)</f>
        <v>0</v>
      </c>
      <c r="H26" s="21">
        <f t="shared" si="6"/>
        <v>0</v>
      </c>
      <c r="I26" s="21">
        <f t="shared" si="6"/>
        <v>0</v>
      </c>
      <c r="J26" s="21">
        <f t="shared" si="6"/>
        <v>0</v>
      </c>
      <c r="K26" s="21">
        <f t="shared" si="6"/>
        <v>0</v>
      </c>
      <c r="L26" s="21">
        <f t="shared" si="6"/>
        <v>0</v>
      </c>
      <c r="M26" s="21">
        <f t="shared" si="6"/>
        <v>0</v>
      </c>
      <c r="N26" s="21">
        <f t="shared" si="6"/>
        <v>0</v>
      </c>
      <c r="O26" s="21">
        <f t="shared" si="6"/>
        <v>0</v>
      </c>
      <c r="P26" s="21">
        <f t="shared" si="6"/>
        <v>0</v>
      </c>
      <c r="Q26" s="21">
        <f t="shared" si="6"/>
        <v>0</v>
      </c>
      <c r="R26" s="21">
        <f t="shared" si="6"/>
        <v>0</v>
      </c>
      <c r="S26" s="21">
        <f>SUM(S19:S25)</f>
        <v>0</v>
      </c>
      <c r="T26" s="21">
        <f t="shared" ref="T26:AI26" si="7">SUM(T19:T25)</f>
        <v>0</v>
      </c>
      <c r="U26" s="21">
        <f t="shared" si="7"/>
        <v>0</v>
      </c>
      <c r="V26" s="21">
        <f t="shared" si="7"/>
        <v>0</v>
      </c>
      <c r="W26" s="21">
        <f t="shared" si="7"/>
        <v>0</v>
      </c>
      <c r="X26" s="21">
        <f t="shared" si="7"/>
        <v>0</v>
      </c>
      <c r="Y26" s="21">
        <f t="shared" si="7"/>
        <v>0</v>
      </c>
      <c r="Z26" s="21">
        <f t="shared" si="7"/>
        <v>0</v>
      </c>
      <c r="AA26" s="21">
        <f t="shared" si="7"/>
        <v>0</v>
      </c>
      <c r="AB26" s="21">
        <f t="shared" si="7"/>
        <v>0</v>
      </c>
      <c r="AC26" s="21">
        <f t="shared" si="7"/>
        <v>0</v>
      </c>
      <c r="AD26" s="21">
        <f t="shared" si="7"/>
        <v>0</v>
      </c>
      <c r="AE26" s="21">
        <f t="shared" si="7"/>
        <v>0</v>
      </c>
      <c r="AF26" s="21">
        <f t="shared" si="7"/>
        <v>0</v>
      </c>
      <c r="AG26" s="21">
        <f t="shared" si="7"/>
        <v>0</v>
      </c>
      <c r="AH26" s="21">
        <f t="shared" si="7"/>
        <v>0</v>
      </c>
      <c r="AI26" s="114">
        <f t="shared" si="7"/>
        <v>0</v>
      </c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1:45" s="9" customFormat="1" ht="15" customHeight="1">
      <c r="A27" s="1"/>
      <c r="B27" s="154" t="s">
        <v>2</v>
      </c>
      <c r="C27" s="155"/>
      <c r="D27" s="53">
        <f>SUM(E27:AI27)</f>
        <v>143</v>
      </c>
      <c r="E27" s="71">
        <v>143</v>
      </c>
      <c r="F27" s="72"/>
      <c r="G27" s="72"/>
      <c r="H27" s="73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4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1:45" s="9" customFormat="1" ht="15" customHeight="1">
      <c r="A28" s="1"/>
      <c r="B28" s="152" t="s">
        <v>38</v>
      </c>
      <c r="C28" s="153"/>
      <c r="D28" s="102">
        <f>AVERAGE(E28:AI28)</f>
        <v>34</v>
      </c>
      <c r="E28" s="96">
        <v>34</v>
      </c>
      <c r="F28" s="97"/>
      <c r="G28" s="98"/>
      <c r="H28" s="97"/>
      <c r="I28" s="97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9"/>
      <c r="AJ28" s="33"/>
      <c r="AK28" s="33"/>
      <c r="AL28" s="33"/>
      <c r="AM28" s="33"/>
      <c r="AN28" s="33"/>
      <c r="AO28" s="33"/>
      <c r="AP28" s="33"/>
      <c r="AQ28" s="33"/>
      <c r="AR28" s="33"/>
      <c r="AS28" s="33"/>
    </row>
    <row r="29" spans="1:45" s="9" customFormat="1" ht="15" customHeight="1">
      <c r="A29" s="1"/>
      <c r="B29" s="152" t="s">
        <v>9</v>
      </c>
      <c r="C29" s="153"/>
      <c r="D29" s="31">
        <v>15</v>
      </c>
      <c r="E29" s="75">
        <f>D29</f>
        <v>15</v>
      </c>
      <c r="F29" s="156">
        <f>D29</f>
        <v>15</v>
      </c>
      <c r="G29" s="22">
        <f>D29</f>
        <v>15</v>
      </c>
      <c r="H29" s="22">
        <f>D29</f>
        <v>15</v>
      </c>
      <c r="I29" s="22">
        <f>D29</f>
        <v>15</v>
      </c>
      <c r="J29" s="22">
        <f>D29</f>
        <v>15</v>
      </c>
      <c r="K29" s="22">
        <f>D29</f>
        <v>15</v>
      </c>
      <c r="L29" s="22">
        <f>D29</f>
        <v>15</v>
      </c>
      <c r="M29" s="22">
        <f>D29</f>
        <v>15</v>
      </c>
      <c r="N29" s="22">
        <f>D29</f>
        <v>15</v>
      </c>
      <c r="O29" s="22">
        <f>D29</f>
        <v>15</v>
      </c>
      <c r="P29" s="22">
        <f>D29</f>
        <v>15</v>
      </c>
      <c r="Q29" s="75">
        <f>D29</f>
        <v>15</v>
      </c>
      <c r="R29" s="156">
        <f>D29</f>
        <v>15</v>
      </c>
      <c r="S29" s="22">
        <f>D29</f>
        <v>15</v>
      </c>
      <c r="T29" s="22">
        <f>D29</f>
        <v>15</v>
      </c>
      <c r="U29" s="22">
        <f>D29</f>
        <v>15</v>
      </c>
      <c r="V29" s="22">
        <f>D29</f>
        <v>15</v>
      </c>
      <c r="W29" s="22">
        <f>D29</f>
        <v>15</v>
      </c>
      <c r="X29" s="22">
        <f>D29</f>
        <v>15</v>
      </c>
      <c r="Y29" s="22">
        <f>D29</f>
        <v>15</v>
      </c>
      <c r="Z29" s="22">
        <f>D29</f>
        <v>15</v>
      </c>
      <c r="AA29" s="22">
        <f>D29</f>
        <v>15</v>
      </c>
      <c r="AB29" s="22">
        <f>D29</f>
        <v>15</v>
      </c>
      <c r="AC29" s="156">
        <f>D29</f>
        <v>15</v>
      </c>
      <c r="AD29" s="156">
        <f>D29</f>
        <v>15</v>
      </c>
      <c r="AE29" s="22">
        <f>D29</f>
        <v>15</v>
      </c>
      <c r="AF29" s="22">
        <f>D29</f>
        <v>15</v>
      </c>
      <c r="AG29" s="22">
        <f>D29</f>
        <v>15</v>
      </c>
      <c r="AH29" s="22">
        <f>D29</f>
        <v>15</v>
      </c>
      <c r="AI29" s="23">
        <f>D29</f>
        <v>15</v>
      </c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1:45" s="9" customFormat="1" ht="15" customHeight="1">
      <c r="A30" s="1"/>
      <c r="B30" s="152" t="s">
        <v>5</v>
      </c>
      <c r="C30" s="153"/>
      <c r="D30" s="59">
        <f>SUM(E30:AI30)</f>
        <v>729.3</v>
      </c>
      <c r="E30" s="75">
        <f t="shared" ref="E30:F30" si="8">E29*E27/100*E28</f>
        <v>729.3</v>
      </c>
      <c r="F30" s="22">
        <f t="shared" si="8"/>
        <v>0</v>
      </c>
      <c r="G30" s="22">
        <f t="shared" ref="G30:M30" si="9">G29*G27/100*G28</f>
        <v>0</v>
      </c>
      <c r="H30" s="22">
        <f t="shared" ref="H30" si="10">H29*H27/100*H28</f>
        <v>0</v>
      </c>
      <c r="I30" s="22">
        <f t="shared" si="9"/>
        <v>0</v>
      </c>
      <c r="J30" s="22">
        <f t="shared" si="9"/>
        <v>0</v>
      </c>
      <c r="K30" s="22">
        <f t="shared" si="9"/>
        <v>0</v>
      </c>
      <c r="L30" s="22">
        <f t="shared" si="9"/>
        <v>0</v>
      </c>
      <c r="M30" s="22">
        <f t="shared" si="9"/>
        <v>0</v>
      </c>
      <c r="N30" s="22">
        <f t="shared" ref="N30:AI30" si="11">N29*N27/100*N28</f>
        <v>0</v>
      </c>
      <c r="O30" s="22">
        <f t="shared" si="11"/>
        <v>0</v>
      </c>
      <c r="P30" s="22">
        <f t="shared" si="11"/>
        <v>0</v>
      </c>
      <c r="Q30" s="22">
        <f t="shared" si="11"/>
        <v>0</v>
      </c>
      <c r="R30" s="22">
        <f t="shared" si="11"/>
        <v>0</v>
      </c>
      <c r="S30" s="22">
        <f t="shared" si="11"/>
        <v>0</v>
      </c>
      <c r="T30" s="22">
        <f t="shared" si="11"/>
        <v>0</v>
      </c>
      <c r="U30" s="22">
        <f t="shared" si="11"/>
        <v>0</v>
      </c>
      <c r="V30" s="22">
        <f t="shared" si="11"/>
        <v>0</v>
      </c>
      <c r="W30" s="22">
        <f t="shared" si="11"/>
        <v>0</v>
      </c>
      <c r="X30" s="22">
        <f t="shared" si="11"/>
        <v>0</v>
      </c>
      <c r="Y30" s="22">
        <f t="shared" si="11"/>
        <v>0</v>
      </c>
      <c r="Z30" s="22">
        <f t="shared" si="11"/>
        <v>0</v>
      </c>
      <c r="AA30" s="22">
        <f t="shared" si="11"/>
        <v>0</v>
      </c>
      <c r="AB30" s="22">
        <f t="shared" si="11"/>
        <v>0</v>
      </c>
      <c r="AC30" s="22">
        <f t="shared" si="11"/>
        <v>0</v>
      </c>
      <c r="AD30" s="22">
        <f t="shared" si="11"/>
        <v>0</v>
      </c>
      <c r="AE30" s="22">
        <f t="shared" si="11"/>
        <v>0</v>
      </c>
      <c r="AF30" s="22">
        <f t="shared" si="11"/>
        <v>0</v>
      </c>
      <c r="AG30" s="22">
        <f t="shared" si="11"/>
        <v>0</v>
      </c>
      <c r="AH30" s="22">
        <f t="shared" si="11"/>
        <v>0</v>
      </c>
      <c r="AI30" s="23">
        <f t="shared" si="11"/>
        <v>0</v>
      </c>
      <c r="AJ30" s="33"/>
      <c r="AK30" s="33"/>
      <c r="AL30" s="33"/>
      <c r="AM30" s="33"/>
      <c r="AN30" s="33"/>
      <c r="AO30" s="33"/>
      <c r="AP30" s="33"/>
      <c r="AQ30" s="33"/>
      <c r="AR30" s="33"/>
      <c r="AS30" s="33"/>
    </row>
    <row r="31" spans="1:45" s="9" customFormat="1" ht="15" customHeight="1" thickBot="1">
      <c r="A31" s="1"/>
      <c r="B31" s="48" t="s">
        <v>3</v>
      </c>
      <c r="C31" s="100">
        <v>2</v>
      </c>
      <c r="D31" s="103">
        <f>SUM(E31:AI31)</f>
        <v>286</v>
      </c>
      <c r="E31" s="76">
        <f>E27*C31</f>
        <v>286</v>
      </c>
      <c r="F31" s="49">
        <f>F27*C31</f>
        <v>0</v>
      </c>
      <c r="G31" s="49">
        <f>G27*C31</f>
        <v>0</v>
      </c>
      <c r="H31" s="49">
        <f>H27*C31</f>
        <v>0</v>
      </c>
      <c r="I31" s="49">
        <f>I27*C31</f>
        <v>0</v>
      </c>
      <c r="J31" s="49">
        <f>J27*C31</f>
        <v>0</v>
      </c>
      <c r="K31" s="49">
        <f>K27*C31</f>
        <v>0</v>
      </c>
      <c r="L31" s="49">
        <f>L27*C31</f>
        <v>0</v>
      </c>
      <c r="M31" s="49">
        <f>M27*C31</f>
        <v>0</v>
      </c>
      <c r="N31" s="49">
        <f>N27*C31</f>
        <v>0</v>
      </c>
      <c r="O31" s="49">
        <f>O27*C31</f>
        <v>0</v>
      </c>
      <c r="P31" s="49">
        <f>P27*C31</f>
        <v>0</v>
      </c>
      <c r="Q31" s="49">
        <f>Q27*C31</f>
        <v>0</v>
      </c>
      <c r="R31" s="49">
        <f>R27*C31</f>
        <v>0</v>
      </c>
      <c r="S31" s="49">
        <f>S27*C31</f>
        <v>0</v>
      </c>
      <c r="T31" s="49">
        <f>T27*C31</f>
        <v>0</v>
      </c>
      <c r="U31" s="49">
        <f>U27*C31</f>
        <v>0</v>
      </c>
      <c r="V31" s="49">
        <f>V27*C31</f>
        <v>0</v>
      </c>
      <c r="W31" s="49">
        <f>W27*C31</f>
        <v>0</v>
      </c>
      <c r="X31" s="49">
        <f>X27*C31</f>
        <v>0</v>
      </c>
      <c r="Y31" s="49">
        <f>Y27*C31</f>
        <v>0</v>
      </c>
      <c r="Z31" s="49">
        <f>Z27*C31</f>
        <v>0</v>
      </c>
      <c r="AA31" s="49">
        <f>AA27*C31</f>
        <v>0</v>
      </c>
      <c r="AB31" s="49">
        <f>AB27*C31</f>
        <v>0</v>
      </c>
      <c r="AC31" s="49">
        <f>AC27*C31</f>
        <v>0</v>
      </c>
      <c r="AD31" s="49">
        <f>AD27*C31</f>
        <v>0</v>
      </c>
      <c r="AE31" s="49">
        <f>AE27*C31</f>
        <v>0</v>
      </c>
      <c r="AF31" s="49">
        <f>AF27*C31</f>
        <v>0</v>
      </c>
      <c r="AG31" s="49">
        <f>AG27*C31</f>
        <v>0</v>
      </c>
      <c r="AH31" s="49">
        <f>AH27*C31</f>
        <v>0</v>
      </c>
      <c r="AI31" s="50">
        <f>AI27*C31</f>
        <v>0</v>
      </c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1:45" s="9" customFormat="1" ht="15" customHeight="1" thickBot="1">
      <c r="A32" s="1"/>
      <c r="B32" s="149" t="s">
        <v>8</v>
      </c>
      <c r="C32" s="150"/>
      <c r="D32" s="151"/>
      <c r="E32" s="77">
        <f t="shared" ref="E32:F32" si="12">SUM(E30:E31)</f>
        <v>1015.3</v>
      </c>
      <c r="F32" s="24">
        <f t="shared" si="12"/>
        <v>0</v>
      </c>
      <c r="G32" s="24">
        <f t="shared" ref="G32:AI32" si="13">SUM(G30:G31)</f>
        <v>0</v>
      </c>
      <c r="H32" s="24">
        <f t="shared" ref="H32" si="14">SUM(H30:H31)</f>
        <v>0</v>
      </c>
      <c r="I32" s="24">
        <f t="shared" si="13"/>
        <v>0</v>
      </c>
      <c r="J32" s="24">
        <f t="shared" si="13"/>
        <v>0</v>
      </c>
      <c r="K32" s="24">
        <f t="shared" si="13"/>
        <v>0</v>
      </c>
      <c r="L32" s="24">
        <f t="shared" si="13"/>
        <v>0</v>
      </c>
      <c r="M32" s="24">
        <f t="shared" si="13"/>
        <v>0</v>
      </c>
      <c r="N32" s="24">
        <f t="shared" si="13"/>
        <v>0</v>
      </c>
      <c r="O32" s="24">
        <f t="shared" si="13"/>
        <v>0</v>
      </c>
      <c r="P32" s="24">
        <f t="shared" si="13"/>
        <v>0</v>
      </c>
      <c r="Q32" s="24">
        <f t="shared" si="13"/>
        <v>0</v>
      </c>
      <c r="R32" s="24">
        <f t="shared" si="13"/>
        <v>0</v>
      </c>
      <c r="S32" s="24">
        <f t="shared" si="13"/>
        <v>0</v>
      </c>
      <c r="T32" s="24">
        <f t="shared" si="13"/>
        <v>0</v>
      </c>
      <c r="U32" s="24">
        <f t="shared" si="13"/>
        <v>0</v>
      </c>
      <c r="V32" s="24">
        <f t="shared" si="13"/>
        <v>0</v>
      </c>
      <c r="W32" s="24">
        <f t="shared" si="13"/>
        <v>0</v>
      </c>
      <c r="X32" s="24">
        <f t="shared" si="13"/>
        <v>0</v>
      </c>
      <c r="Y32" s="24">
        <f t="shared" si="13"/>
        <v>0</v>
      </c>
      <c r="Z32" s="24">
        <f t="shared" si="13"/>
        <v>0</v>
      </c>
      <c r="AA32" s="24">
        <f t="shared" si="13"/>
        <v>0</v>
      </c>
      <c r="AB32" s="24">
        <f t="shared" si="13"/>
        <v>0</v>
      </c>
      <c r="AC32" s="24">
        <f t="shared" si="13"/>
        <v>0</v>
      </c>
      <c r="AD32" s="24">
        <f t="shared" si="13"/>
        <v>0</v>
      </c>
      <c r="AE32" s="24">
        <f t="shared" si="13"/>
        <v>0</v>
      </c>
      <c r="AF32" s="24">
        <f t="shared" si="13"/>
        <v>0</v>
      </c>
      <c r="AG32" s="24">
        <f t="shared" si="13"/>
        <v>0</v>
      </c>
      <c r="AH32" s="24">
        <f t="shared" si="13"/>
        <v>0</v>
      </c>
      <c r="AI32" s="25">
        <f t="shared" si="13"/>
        <v>0</v>
      </c>
      <c r="AJ32" s="33"/>
      <c r="AK32" s="33"/>
      <c r="AL32" s="33"/>
      <c r="AM32" s="33"/>
      <c r="AN32" s="33"/>
      <c r="AO32" s="33"/>
      <c r="AP32" s="33"/>
      <c r="AQ32" s="33"/>
      <c r="AR32" s="33"/>
      <c r="AS32" s="33"/>
    </row>
    <row r="33" spans="1:45" s="13" customFormat="1" ht="15" customHeight="1" thickBot="1">
      <c r="A33" s="10"/>
      <c r="B33" s="147" t="s">
        <v>15</v>
      </c>
      <c r="C33" s="148"/>
      <c r="D33" s="87">
        <f>SUM(E33:AI33)</f>
        <v>3103.7</v>
      </c>
      <c r="E33" s="78">
        <f t="shared" ref="E33:F33" si="15">E26-E32</f>
        <v>3103.7</v>
      </c>
      <c r="F33" s="55">
        <f t="shared" si="15"/>
        <v>0</v>
      </c>
      <c r="G33" s="55">
        <f t="shared" ref="G33:AI33" si="16">G26-G32</f>
        <v>0</v>
      </c>
      <c r="H33" s="55">
        <f t="shared" si="16"/>
        <v>0</v>
      </c>
      <c r="I33" s="55">
        <f t="shared" si="16"/>
        <v>0</v>
      </c>
      <c r="J33" s="55">
        <f t="shared" si="16"/>
        <v>0</v>
      </c>
      <c r="K33" s="55">
        <f t="shared" si="16"/>
        <v>0</v>
      </c>
      <c r="L33" s="55">
        <f t="shared" si="16"/>
        <v>0</v>
      </c>
      <c r="M33" s="55">
        <f t="shared" si="16"/>
        <v>0</v>
      </c>
      <c r="N33" s="55">
        <f t="shared" si="16"/>
        <v>0</v>
      </c>
      <c r="O33" s="55">
        <f t="shared" si="16"/>
        <v>0</v>
      </c>
      <c r="P33" s="55">
        <f t="shared" si="16"/>
        <v>0</v>
      </c>
      <c r="Q33" s="55">
        <f t="shared" si="16"/>
        <v>0</v>
      </c>
      <c r="R33" s="55">
        <f t="shared" si="16"/>
        <v>0</v>
      </c>
      <c r="S33" s="55">
        <f t="shared" si="16"/>
        <v>0</v>
      </c>
      <c r="T33" s="55">
        <f t="shared" si="16"/>
        <v>0</v>
      </c>
      <c r="U33" s="55">
        <f t="shared" si="16"/>
        <v>0</v>
      </c>
      <c r="V33" s="55">
        <f t="shared" si="16"/>
        <v>0</v>
      </c>
      <c r="W33" s="55">
        <f t="shared" si="16"/>
        <v>0</v>
      </c>
      <c r="X33" s="55">
        <f t="shared" si="16"/>
        <v>0</v>
      </c>
      <c r="Y33" s="55">
        <f t="shared" si="16"/>
        <v>0</v>
      </c>
      <c r="Z33" s="55">
        <f t="shared" si="16"/>
        <v>0</v>
      </c>
      <c r="AA33" s="55">
        <f t="shared" si="16"/>
        <v>0</v>
      </c>
      <c r="AB33" s="55">
        <f t="shared" si="16"/>
        <v>0</v>
      </c>
      <c r="AC33" s="55">
        <f t="shared" si="16"/>
        <v>0</v>
      </c>
      <c r="AD33" s="55">
        <f t="shared" si="16"/>
        <v>0</v>
      </c>
      <c r="AE33" s="55">
        <f t="shared" si="16"/>
        <v>0</v>
      </c>
      <c r="AF33" s="55">
        <f t="shared" si="16"/>
        <v>0</v>
      </c>
      <c r="AG33" s="55">
        <f t="shared" si="16"/>
        <v>0</v>
      </c>
      <c r="AH33" s="55">
        <f t="shared" si="16"/>
        <v>0</v>
      </c>
      <c r="AI33" s="56">
        <f t="shared" si="16"/>
        <v>0</v>
      </c>
      <c r="AJ33" s="11"/>
      <c r="AK33" s="11"/>
      <c r="AL33" s="11"/>
      <c r="AM33" s="11"/>
      <c r="AN33" s="11"/>
      <c r="AO33" s="11"/>
      <c r="AP33" s="11"/>
      <c r="AQ33" s="11"/>
      <c r="AR33" s="11"/>
      <c r="AS33" s="11"/>
    </row>
    <row r="34" spans="1:45" s="67" customFormat="1" ht="15" customHeight="1" thickBot="1">
      <c r="A34" s="34"/>
      <c r="B34" s="147" t="s">
        <v>25</v>
      </c>
      <c r="C34" s="148"/>
      <c r="D34" s="54">
        <f>AVERAGE(E34:AI34)</f>
        <v>28.804195804195803</v>
      </c>
      <c r="E34" s="79">
        <f t="shared" ref="E34:F34" si="17">IFERROR(E26/E27,"")</f>
        <v>28.804195804195803</v>
      </c>
      <c r="F34" s="57" t="str">
        <f t="shared" si="17"/>
        <v/>
      </c>
      <c r="G34" s="57" t="str">
        <f t="shared" ref="G34:K34" si="18">IFERROR(G26/G27,"")</f>
        <v/>
      </c>
      <c r="H34" s="57" t="str">
        <f t="shared" si="18"/>
        <v/>
      </c>
      <c r="I34" s="57" t="str">
        <f t="shared" si="18"/>
        <v/>
      </c>
      <c r="J34" s="57" t="str">
        <f t="shared" si="18"/>
        <v/>
      </c>
      <c r="K34" s="57" t="str">
        <f t="shared" si="18"/>
        <v/>
      </c>
      <c r="L34" s="57" t="str">
        <f t="shared" ref="L34:AI34" si="19">IFERROR(L26/L27,"")</f>
        <v/>
      </c>
      <c r="M34" s="57" t="str">
        <f t="shared" si="19"/>
        <v/>
      </c>
      <c r="N34" s="57" t="str">
        <f t="shared" si="19"/>
        <v/>
      </c>
      <c r="O34" s="57" t="str">
        <f t="shared" si="19"/>
        <v/>
      </c>
      <c r="P34" s="57" t="str">
        <f t="shared" si="19"/>
        <v/>
      </c>
      <c r="Q34" s="57" t="str">
        <f t="shared" si="19"/>
        <v/>
      </c>
      <c r="R34" s="57" t="str">
        <f t="shared" si="19"/>
        <v/>
      </c>
      <c r="S34" s="57" t="str">
        <f t="shared" si="19"/>
        <v/>
      </c>
      <c r="T34" s="57" t="str">
        <f t="shared" si="19"/>
        <v/>
      </c>
      <c r="U34" s="57" t="str">
        <f t="shared" si="19"/>
        <v/>
      </c>
      <c r="V34" s="57" t="str">
        <f t="shared" si="19"/>
        <v/>
      </c>
      <c r="W34" s="57" t="str">
        <f t="shared" si="19"/>
        <v/>
      </c>
      <c r="X34" s="57" t="str">
        <f t="shared" si="19"/>
        <v/>
      </c>
      <c r="Y34" s="57" t="str">
        <f t="shared" si="19"/>
        <v/>
      </c>
      <c r="Z34" s="57" t="str">
        <f t="shared" si="19"/>
        <v/>
      </c>
      <c r="AA34" s="57" t="str">
        <f t="shared" si="19"/>
        <v/>
      </c>
      <c r="AB34" s="57" t="str">
        <f t="shared" si="19"/>
        <v/>
      </c>
      <c r="AC34" s="57" t="str">
        <f t="shared" si="19"/>
        <v/>
      </c>
      <c r="AD34" s="57" t="str">
        <f t="shared" si="19"/>
        <v/>
      </c>
      <c r="AE34" s="57" t="str">
        <f t="shared" si="19"/>
        <v/>
      </c>
      <c r="AF34" s="57" t="str">
        <f t="shared" si="19"/>
        <v/>
      </c>
      <c r="AG34" s="57" t="str">
        <f t="shared" si="19"/>
        <v/>
      </c>
      <c r="AH34" s="57" t="str">
        <f t="shared" si="19"/>
        <v/>
      </c>
      <c r="AI34" s="58" t="str">
        <f t="shared" si="19"/>
        <v/>
      </c>
      <c r="AJ34" s="34"/>
      <c r="AK34" s="34"/>
      <c r="AL34" s="34"/>
      <c r="AM34" s="34"/>
      <c r="AN34" s="34"/>
      <c r="AO34" s="34"/>
      <c r="AP34" s="34"/>
      <c r="AQ34" s="34"/>
      <c r="AR34" s="34"/>
      <c r="AS34" s="34"/>
    </row>
    <row r="35" spans="1:45" s="1" customFormat="1" ht="9.75" customHeight="1">
      <c r="D35" s="2"/>
      <c r="E35" s="3"/>
      <c r="L35" s="3"/>
      <c r="S35" s="3"/>
      <c r="Z35" s="3"/>
      <c r="AG35" s="3"/>
    </row>
    <row r="36" spans="1:45" s="36" customFormat="1" ht="14.25">
      <c r="B36" s="35" t="s">
        <v>35</v>
      </c>
      <c r="C36" s="35"/>
      <c r="D36" s="37"/>
      <c r="E36" s="38"/>
      <c r="M36" s="39"/>
      <c r="S36" s="38"/>
      <c r="U36" s="36" t="s">
        <v>27</v>
      </c>
      <c r="W36" s="47" t="s">
        <v>14</v>
      </c>
      <c r="Z36" s="38"/>
      <c r="AG36" s="38"/>
    </row>
    <row r="37" spans="1:45" s="36" customFormat="1" ht="4.5" customHeight="1">
      <c r="B37" s="40"/>
      <c r="C37" s="40"/>
      <c r="D37" s="37"/>
      <c r="E37" s="38"/>
      <c r="L37" s="41"/>
      <c r="S37" s="38"/>
      <c r="Z37" s="38"/>
      <c r="AG37" s="38"/>
    </row>
    <row r="38" spans="1:45" s="36" customFormat="1" ht="14.25">
      <c r="B38" s="35" t="s">
        <v>28</v>
      </c>
      <c r="C38" s="35"/>
      <c r="D38" s="42"/>
      <c r="E38" s="38"/>
      <c r="G38" s="35"/>
      <c r="H38" s="35"/>
      <c r="I38" s="35"/>
      <c r="J38" s="35"/>
      <c r="K38" s="35"/>
      <c r="L38" s="43"/>
      <c r="M38" s="35"/>
      <c r="N38" s="35"/>
      <c r="O38" s="35"/>
      <c r="P38" s="35"/>
      <c r="Q38" s="35"/>
      <c r="R38" s="35"/>
      <c r="S38" s="43"/>
      <c r="T38" s="35"/>
      <c r="U38" s="35"/>
      <c r="V38" s="35"/>
      <c r="W38" s="35"/>
      <c r="Z38" s="38"/>
      <c r="AG38" s="38"/>
    </row>
    <row r="39" spans="1:45" s="1" customFormat="1" ht="8.25" customHeight="1">
      <c r="D39" s="2"/>
      <c r="E39" s="3"/>
      <c r="L39" s="3"/>
      <c r="S39" s="3"/>
      <c r="Z39" s="3"/>
      <c r="AG39" s="3"/>
    </row>
    <row r="40" spans="1:45" s="1" customFormat="1">
      <c r="B40" s="47"/>
      <c r="D40" s="2"/>
      <c r="E40" s="3"/>
      <c r="L40" s="3"/>
      <c r="S40" s="3"/>
      <c r="Z40" s="3"/>
      <c r="AG40" s="3"/>
    </row>
    <row r="41" spans="1:45" s="1" customFormat="1">
      <c r="D41" s="2"/>
      <c r="E41" s="3"/>
      <c r="L41" s="3"/>
      <c r="S41" s="3"/>
      <c r="Z41" s="3"/>
      <c r="AG41" s="3"/>
    </row>
    <row r="42" spans="1:45" s="1" customFormat="1">
      <c r="D42" s="2"/>
      <c r="E42" s="3"/>
      <c r="L42" s="3"/>
      <c r="S42" s="3"/>
      <c r="Z42" s="3"/>
      <c r="AG42" s="3"/>
    </row>
    <row r="43" spans="1:45" s="1" customFormat="1">
      <c r="D43" s="2"/>
      <c r="E43" s="3"/>
      <c r="L43" s="3"/>
      <c r="S43" s="3"/>
      <c r="Z43" s="3"/>
      <c r="AG43" s="3"/>
    </row>
    <row r="44" spans="1:45" s="1" customFormat="1">
      <c r="D44" s="2"/>
      <c r="E44" s="3"/>
      <c r="L44" s="3"/>
      <c r="S44" s="3"/>
      <c r="Z44" s="3"/>
      <c r="AG44" s="3"/>
    </row>
    <row r="45" spans="1:45" s="1" customFormat="1">
      <c r="D45" s="2"/>
      <c r="E45" s="3"/>
      <c r="L45" s="3"/>
      <c r="S45" s="3"/>
      <c r="Z45" s="3"/>
      <c r="AG45" s="3"/>
    </row>
    <row r="46" spans="1:45" s="1" customFormat="1">
      <c r="D46" s="2"/>
      <c r="E46" s="3"/>
      <c r="L46" s="3"/>
      <c r="S46" s="3"/>
      <c r="Z46" s="3"/>
      <c r="AG46" s="3"/>
    </row>
    <row r="47" spans="1:45" s="1" customFormat="1">
      <c r="D47" s="2"/>
      <c r="E47" s="3"/>
      <c r="L47" s="3"/>
      <c r="S47" s="3"/>
      <c r="Z47" s="3"/>
      <c r="AG47" s="3"/>
    </row>
    <row r="48" spans="1:45" s="1" customFormat="1">
      <c r="D48" s="2"/>
      <c r="E48" s="3"/>
      <c r="L48" s="3"/>
      <c r="S48" s="3"/>
      <c r="Z48" s="3"/>
      <c r="AG48" s="3"/>
    </row>
    <row r="49" spans="4:33" s="1" customFormat="1">
      <c r="D49" s="2"/>
      <c r="E49" s="3"/>
      <c r="L49" s="3"/>
      <c r="S49" s="3"/>
      <c r="Z49" s="3"/>
      <c r="AG49" s="3"/>
    </row>
    <row r="50" spans="4:33" s="1" customFormat="1">
      <c r="D50" s="2"/>
      <c r="E50" s="3"/>
      <c r="L50" s="3"/>
      <c r="S50" s="3"/>
      <c r="Z50" s="3"/>
      <c r="AG50" s="3"/>
    </row>
    <row r="51" spans="4:33" s="1" customFormat="1">
      <c r="D51" s="2"/>
      <c r="E51" s="3"/>
      <c r="L51" s="3"/>
      <c r="S51" s="3"/>
      <c r="Z51" s="3"/>
      <c r="AG51" s="3"/>
    </row>
    <row r="52" spans="4:33" s="1" customFormat="1">
      <c r="D52" s="2"/>
      <c r="E52" s="3"/>
      <c r="L52" s="3"/>
      <c r="S52" s="3"/>
      <c r="Z52" s="3"/>
      <c r="AG52" s="3"/>
    </row>
    <row r="53" spans="4:33" s="1" customFormat="1">
      <c r="D53" s="2"/>
      <c r="E53" s="3"/>
      <c r="L53" s="3"/>
      <c r="S53" s="3"/>
      <c r="Z53" s="3"/>
      <c r="AG53" s="3"/>
    </row>
    <row r="54" spans="4:33" s="1" customFormat="1">
      <c r="D54" s="2"/>
      <c r="E54" s="3"/>
      <c r="L54" s="3"/>
      <c r="S54" s="3"/>
      <c r="Z54" s="3"/>
      <c r="AG54" s="3"/>
    </row>
    <row r="55" spans="4:33" s="1" customFormat="1">
      <c r="D55" s="2"/>
      <c r="E55" s="3"/>
      <c r="L55" s="3"/>
      <c r="S55" s="3"/>
      <c r="Z55" s="3"/>
      <c r="AG55" s="3"/>
    </row>
    <row r="56" spans="4:33" s="1" customFormat="1">
      <c r="D56" s="2"/>
      <c r="E56" s="3"/>
      <c r="L56" s="3"/>
      <c r="S56" s="3"/>
      <c r="Z56" s="3"/>
      <c r="AG56" s="3"/>
    </row>
    <row r="57" spans="4:33" s="1" customFormat="1">
      <c r="D57" s="2"/>
      <c r="E57" s="3"/>
      <c r="L57" s="3"/>
      <c r="S57" s="3"/>
      <c r="Z57" s="3"/>
      <c r="AG57" s="3"/>
    </row>
    <row r="58" spans="4:33" s="1" customFormat="1">
      <c r="D58" s="2"/>
      <c r="E58" s="3"/>
      <c r="L58" s="3"/>
      <c r="S58" s="3"/>
      <c r="Z58" s="3"/>
      <c r="AG58" s="3"/>
    </row>
    <row r="59" spans="4:33" s="1" customFormat="1">
      <c r="D59" s="2"/>
      <c r="E59" s="3"/>
      <c r="L59" s="3"/>
      <c r="S59" s="3"/>
      <c r="Z59" s="3"/>
      <c r="AG59" s="3"/>
    </row>
    <row r="60" spans="4:33" s="1" customFormat="1">
      <c r="D60" s="2"/>
      <c r="E60" s="3"/>
      <c r="L60" s="3"/>
      <c r="S60" s="3"/>
      <c r="Z60" s="3"/>
      <c r="AG60" s="3"/>
    </row>
    <row r="61" spans="4:33" s="1" customFormat="1">
      <c r="D61" s="2"/>
      <c r="E61" s="3"/>
      <c r="L61" s="3"/>
      <c r="S61" s="3"/>
      <c r="Z61" s="3"/>
      <c r="AG61" s="3"/>
    </row>
    <row r="62" spans="4:33" s="1" customFormat="1">
      <c r="D62" s="2"/>
      <c r="E62" s="3"/>
      <c r="L62" s="3"/>
      <c r="S62" s="3"/>
      <c r="Z62" s="3"/>
      <c r="AG62" s="3"/>
    </row>
    <row r="63" spans="4:33" s="1" customFormat="1">
      <c r="D63" s="2"/>
      <c r="E63" s="3"/>
      <c r="L63" s="3"/>
      <c r="S63" s="3"/>
      <c r="Z63" s="3"/>
      <c r="AG63" s="3"/>
    </row>
    <row r="64" spans="4:33" s="1" customFormat="1">
      <c r="D64" s="2"/>
      <c r="E64" s="3"/>
      <c r="L64" s="3"/>
      <c r="S64" s="3"/>
      <c r="Z64" s="3"/>
      <c r="AG64" s="3"/>
    </row>
    <row r="65" spans="4:33" s="1" customFormat="1">
      <c r="D65" s="2"/>
      <c r="E65" s="3"/>
      <c r="L65" s="3"/>
      <c r="S65" s="3"/>
      <c r="Z65" s="3"/>
      <c r="AG65" s="3"/>
    </row>
    <row r="66" spans="4:33" s="1" customFormat="1">
      <c r="D66" s="2"/>
      <c r="E66" s="3"/>
      <c r="L66" s="3"/>
      <c r="S66" s="3"/>
      <c r="Z66" s="3"/>
      <c r="AG66" s="3"/>
    </row>
    <row r="85" spans="3:25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</row>
    <row r="86" spans="3:25"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</row>
    <row r="87" spans="3:25">
      <c r="C87" s="142"/>
      <c r="D87" s="142"/>
      <c r="E87" s="142"/>
      <c r="F87" s="142"/>
      <c r="G87" s="142"/>
      <c r="H87" s="142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</row>
    <row r="88" spans="3:25">
      <c r="C88" s="142"/>
      <c r="D88" s="142"/>
      <c r="E88" s="142"/>
      <c r="F88" s="142"/>
      <c r="G88" s="142"/>
      <c r="H88" s="142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</row>
    <row r="89" spans="3:25">
      <c r="C89" s="142"/>
      <c r="D89" s="142"/>
      <c r="E89" s="142"/>
      <c r="F89" s="142"/>
      <c r="G89" s="142"/>
      <c r="H89" s="142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</row>
    <row r="90" spans="3:25"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</row>
    <row r="91" spans="3:25"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</row>
    <row r="92" spans="3:25">
      <c r="C92" s="142"/>
      <c r="D92" s="142"/>
      <c r="E92" s="142"/>
      <c r="F92" s="142"/>
      <c r="G92" s="142"/>
      <c r="H92" s="14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</row>
    <row r="93" spans="3:25">
      <c r="C93" s="142"/>
      <c r="D93" s="142"/>
      <c r="E93" s="142"/>
      <c r="F93" s="142"/>
      <c r="G93" s="142"/>
      <c r="H93" s="142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</row>
    <row r="94" spans="3:25">
      <c r="C94" s="142"/>
      <c r="D94" s="142"/>
      <c r="E94" s="142"/>
      <c r="F94" s="142"/>
      <c r="G94" s="142"/>
      <c r="H94" s="142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</row>
    <row r="95" spans="3:25">
      <c r="C95" s="142"/>
      <c r="D95" s="142"/>
      <c r="E95" s="142"/>
      <c r="F95" s="142"/>
      <c r="G95" s="142"/>
      <c r="H95" s="142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</row>
    <row r="96" spans="3:25">
      <c r="C96" s="142"/>
      <c r="D96" s="142"/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</row>
    <row r="97" spans="3:25"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</row>
    <row r="98" spans="3:25">
      <c r="C98" s="142"/>
      <c r="D98" s="142"/>
      <c r="E98" s="142"/>
      <c r="F98" s="142"/>
      <c r="G98" s="142"/>
      <c r="H98" s="142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</row>
    <row r="99" spans="3:25">
      <c r="C99" s="142"/>
      <c r="D99" s="142"/>
      <c r="E99" s="142"/>
      <c r="F99" s="142"/>
      <c r="G99" s="142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</row>
    <row r="100" spans="3:25">
      <c r="C100" s="142"/>
      <c r="D100" s="142"/>
      <c r="E100" s="142"/>
      <c r="F100" s="142"/>
      <c r="G100" s="142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</row>
    <row r="101" spans="3:25">
      <c r="C101" s="142"/>
      <c r="D101" s="142"/>
      <c r="E101" s="142"/>
      <c r="F101" s="142"/>
      <c r="G101" s="142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</row>
    <row r="102" spans="3:25">
      <c r="C102" s="142"/>
      <c r="D102" s="142"/>
      <c r="E102" s="142"/>
      <c r="F102" s="142"/>
      <c r="G102" s="142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</row>
    <row r="103" spans="3:25"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</row>
    <row r="104" spans="3:25"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</row>
  </sheetData>
  <sheetProtection password="D1EE" sheet="1" objects="1" scenarios="1"/>
  <mergeCells count="39">
    <mergeCell ref="C85:Y104"/>
    <mergeCell ref="B16:C16"/>
    <mergeCell ref="B25:C25"/>
    <mergeCell ref="B20:C20"/>
    <mergeCell ref="B19:C19"/>
    <mergeCell ref="B18:D18"/>
    <mergeCell ref="B23:C23"/>
    <mergeCell ref="B22:C22"/>
    <mergeCell ref="B34:C34"/>
    <mergeCell ref="B33:C33"/>
    <mergeCell ref="B32:D32"/>
    <mergeCell ref="B30:C30"/>
    <mergeCell ref="B21:C21"/>
    <mergeCell ref="B29:C29"/>
    <mergeCell ref="B28:C28"/>
    <mergeCell ref="B27:C27"/>
    <mergeCell ref="B24:C24"/>
    <mergeCell ref="B9:D9"/>
    <mergeCell ref="B15:C15"/>
    <mergeCell ref="B10:C10"/>
    <mergeCell ref="B11:C11"/>
    <mergeCell ref="B12:C12"/>
    <mergeCell ref="B14:C14"/>
    <mergeCell ref="B5:C5"/>
    <mergeCell ref="B17:C17"/>
    <mergeCell ref="B26:C26"/>
    <mergeCell ref="E18:AI18"/>
    <mergeCell ref="O1:R1"/>
    <mergeCell ref="V1:Y1"/>
    <mergeCell ref="AC1:AF1"/>
    <mergeCell ref="H1:K1"/>
    <mergeCell ref="B13:C13"/>
    <mergeCell ref="E9:AI9"/>
    <mergeCell ref="B1:F1"/>
    <mergeCell ref="B4:D4"/>
    <mergeCell ref="E4:AI4"/>
    <mergeCell ref="B6:C6"/>
    <mergeCell ref="B7:C7"/>
    <mergeCell ref="B8:C8"/>
  </mergeCells>
  <hyperlinks>
    <hyperlink ref="H1" r:id="rId1"/>
    <hyperlink ref="W36" r:id="rId2"/>
  </hyperlinks>
  <pageMargins left="0.7" right="0.7" top="0.75" bottom="0.75" header="0.3" footer="0.3"/>
  <pageSetup paperSize="9" orientation="portrait" r:id="rId3"/>
  <ignoredErrors>
    <ignoredError sqref="G29:K29 D5:D6 D10:D12 D19:D21 D31 D28 D13:D16 D7:D8 D22:D25" unlockedFormula="1"/>
    <ignoredError sqref="D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Юрій</cp:lastModifiedBy>
  <dcterms:created xsi:type="dcterms:W3CDTF">2021-10-01T20:31:26Z</dcterms:created>
  <dcterms:modified xsi:type="dcterms:W3CDTF">2025-09-29T21:18:48Z</dcterms:modified>
</cp:coreProperties>
</file>